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360" windowHeight="8184" activeTab="0"/>
  </bookViews>
  <sheets>
    <sheet name="Page 1" sheetId="1" r:id="rId1"/>
    <sheet name="Page 2 (if necessary)" sheetId="2" r:id="rId2"/>
    <sheet name="Page 3 Personal Auto Mileage" sheetId="3" r:id="rId3"/>
  </sheets>
  <definedNames>
    <definedName name="Check_Request_Form_Data_Entry_Test_Document__1" localSheetId="2">'Page 3 Personal Auto Mileage'!$C$2:$H$27</definedName>
    <definedName name="_xlnm.Print_Area" localSheetId="2">'Page 3 Personal Auto Mileage'!$A$2:$I$27</definedName>
  </definedNames>
  <calcPr fullCalcOnLoad="1"/>
</workbook>
</file>

<file path=xl/comments1.xml><?xml version="1.0" encoding="utf-8"?>
<comments xmlns="http://schemas.openxmlformats.org/spreadsheetml/2006/main">
  <authors>
    <author>test</author>
    <author>reulbalm</author>
  </authors>
  <commentList>
    <comment ref="B27" authorId="0">
      <text>
        <r>
          <rPr>
            <sz val="8"/>
            <rFont val="Tahoma"/>
            <family val="2"/>
          </rPr>
          <t>Enter the amount paid by Accounts Payable. Do not include any p-card charges here.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sz val="8"/>
            <rFont val="Tahoma"/>
            <family val="2"/>
          </rPr>
          <t xml:space="preserve">Enter charges made to other departments such as van rentals. 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 xml:space="preserve">Enter any travel advances received, including airfare reimbursement. 
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Enter total amount of cash advances from PLU p-card. 
</t>
        </r>
      </text>
    </comment>
    <comment ref="A7" authorId="1">
      <text>
        <r>
          <rPr>
            <b/>
            <sz val="8"/>
            <rFont val="Tahoma"/>
            <family val="2"/>
          </rPr>
          <t>List all travellers, location, date, and business purpose.
Include exchange rate if other than US currency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<sst xmlns="http://schemas.openxmlformats.org/spreadsheetml/2006/main" count="139" uniqueCount="100">
  <si>
    <t>TOTAL</t>
  </si>
  <si>
    <t>Lodging</t>
  </si>
  <si>
    <t>Registration</t>
  </si>
  <si>
    <t>A/R</t>
  </si>
  <si>
    <t>Dept:</t>
  </si>
  <si>
    <t>Air transportation</t>
  </si>
  <si>
    <t>Meals: Breakfast</t>
  </si>
  <si>
    <t xml:space="preserve">           Lunch</t>
  </si>
  <si>
    <t xml:space="preserve">           Dinner</t>
  </si>
  <si>
    <t>P-Card</t>
  </si>
  <si>
    <t>Note 1:</t>
  </si>
  <si>
    <t>Note 2:</t>
  </si>
  <si>
    <t>Note 3:</t>
  </si>
  <si>
    <t xml:space="preserve">BUSO </t>
  </si>
  <si>
    <t>USE ONLY</t>
  </si>
  <si>
    <t>Phone/ext.:</t>
  </si>
  <si>
    <t>PLU ID:</t>
  </si>
  <si>
    <t>Address:</t>
  </si>
  <si>
    <t>Last Name:</t>
  </si>
  <si>
    <t>First Name:</t>
  </si>
  <si>
    <t>Other</t>
  </si>
  <si>
    <t>Expense Summary</t>
  </si>
  <si>
    <t>Phone/Internet Charges</t>
  </si>
  <si>
    <t>Less PLU P-Card ATM withdrawals</t>
  </si>
  <si>
    <t>Charges using PLU Purchasing Card</t>
  </si>
  <si>
    <t>Previously paid or reimbursed through Accounts Payable</t>
  </si>
  <si>
    <t>PLU van rental or other interdepartmental charges</t>
  </si>
  <si>
    <t xml:space="preserve">Total Expenses </t>
  </si>
  <si>
    <t>Page 1</t>
  </si>
  <si>
    <t>Employee Signature:</t>
  </si>
  <si>
    <t>Financial Manager Signature:</t>
  </si>
  <si>
    <t>Date:</t>
  </si>
  <si>
    <t>Page 2</t>
  </si>
  <si>
    <r>
      <t xml:space="preserve"> </t>
    </r>
    <r>
      <rPr>
        <i/>
        <sz val="10"/>
        <rFont val="Arial"/>
        <family val="2"/>
      </rPr>
      <t>(Only one trip and one PLU employee per Voucher)</t>
    </r>
  </si>
  <si>
    <t xml:space="preserve">Travel Expense Voucher  </t>
  </si>
  <si>
    <t xml:space="preserve">Travel Expense Voucher   </t>
  </si>
  <si>
    <t>Front Desk</t>
  </si>
  <si>
    <t>Delivery Options (check one):</t>
  </si>
  <si>
    <t>Total Expenses (All pages)</t>
  </si>
  <si>
    <t>Other Misc. Charges/ Additional Comments:</t>
  </si>
  <si>
    <t>in the top section of this form. You can also specify a second FOAP and the corresponding amount that should be charged.</t>
  </si>
  <si>
    <r>
      <t xml:space="preserve">Itemize all expenses and attach original receipts </t>
    </r>
    <r>
      <rPr>
        <sz val="10"/>
        <rFont val="Arial"/>
        <family val="2"/>
      </rPr>
      <t>(List PLU Purchasing Card charges under "P-Card"; list all other expenses under "Other."):</t>
    </r>
  </si>
  <si>
    <t>Travel Dates xx/xx/xx→</t>
  </si>
  <si>
    <t>PACIFIC LUTHERAN UNIVERSITY</t>
  </si>
  <si>
    <t>(For use by PLU employees and other authorized non-employees)</t>
  </si>
  <si>
    <t>(mm/dd/yy)</t>
  </si>
  <si>
    <t>From:</t>
  </si>
  <si>
    <t>To:</t>
  </si>
  <si>
    <t>(Explain reason for mileage reimbursement)</t>
  </si>
  <si>
    <t>←(Specify if round trip)</t>
  </si>
  <si>
    <t>Amount</t>
  </si>
  <si>
    <r>
      <t>*</t>
    </r>
    <r>
      <rPr>
        <b/>
        <sz val="14"/>
        <rFont val="Arial"/>
        <family val="2"/>
      </rPr>
      <t xml:space="preserve"> Dates</t>
    </r>
  </si>
  <si>
    <r>
      <t>*</t>
    </r>
    <r>
      <rPr>
        <b/>
        <sz val="14"/>
        <rFont val="Arial"/>
        <family val="2"/>
      </rPr>
      <t xml:space="preserve"> Roundtrip/Daily Travel</t>
    </r>
  </si>
  <si>
    <r>
      <t>*</t>
    </r>
    <r>
      <rPr>
        <b/>
        <sz val="14"/>
        <rFont val="Arial"/>
        <family val="2"/>
      </rPr>
      <t xml:space="preserve"> Business Purpose for Travel</t>
    </r>
  </si>
  <si>
    <t xml:space="preserve">This is a place where additional explanations can be added to help clarify issues related to the trip, and/or to describe Other Misc. Charges listed   </t>
  </si>
  <si>
    <t>Travel:</t>
  </si>
  <si>
    <t>Total Mileage Reimbursement</t>
  </si>
  <si>
    <r>
      <t>Total Miles Traveled</t>
    </r>
  </si>
  <si>
    <r>
      <t xml:space="preserve"> * Data entry required in fields marked with asterisk; enter data in electronic format </t>
    </r>
    <r>
      <rPr>
        <b/>
        <i/>
        <u val="single"/>
        <sz val="14"/>
        <color indexed="10"/>
        <rFont val="Arial"/>
        <family val="2"/>
      </rPr>
      <t>or</t>
    </r>
    <r>
      <rPr>
        <b/>
        <i/>
        <sz val="14"/>
        <color indexed="10"/>
        <rFont val="Arial"/>
        <family val="2"/>
      </rPr>
      <t xml:space="preserve"> print form for manual data entry.</t>
    </r>
  </si>
  <si>
    <t>(First)</t>
  </si>
  <si>
    <t xml:space="preserve">Name (Last) </t>
  </si>
  <si>
    <t xml:space="preserve">* Note: Do not include any PLU purchase card charges on this form. </t>
  </si>
  <si>
    <t>Payments through A/P (Note 1)</t>
  </si>
  <si>
    <t>Complete the following as necessary:</t>
  </si>
  <si>
    <t xml:space="preserve">I understand that I am required to reimburse the University for any expenses not in compliance with PLU's Travel and Business Expense Policies  </t>
  </si>
  <si>
    <t>and that a completed Travel Expense Voucher is due in the Business Office within 20 days of my return date along with any Balance Due PLU.</t>
  </si>
  <si>
    <t>Dean/Director/Officer Signature:</t>
  </si>
  <si>
    <t xml:space="preserve"> Interdepartmental charges (Note 2)</t>
  </si>
  <si>
    <t xml:space="preserve">1. </t>
  </si>
  <si>
    <t>2.</t>
  </si>
  <si>
    <r>
      <t>I</t>
    </r>
    <r>
      <rPr>
        <b/>
        <sz val="10"/>
        <rFont val="Arial"/>
        <family val="2"/>
      </rPr>
      <t xml:space="preserve">temize all expenses and attach original receipts  </t>
    </r>
    <r>
      <rPr>
        <sz val="10"/>
        <rFont val="Arial"/>
        <family val="2"/>
      </rPr>
      <t>(List PLU Purchasing Card charges under P-Card, then list all other expenses under Other column):</t>
    </r>
  </si>
  <si>
    <r>
      <t xml:space="preserve">Comments </t>
    </r>
    <r>
      <rPr>
        <sz val="10"/>
        <rFont val="Arial"/>
        <family val="2"/>
      </rPr>
      <t>(List all PLU P-Cards used, include last 4 digits &amp; cardholder name):</t>
    </r>
  </si>
  <si>
    <t>XX</t>
  </si>
  <si>
    <t>XXXXXX   -</t>
  </si>
  <si>
    <t>XXXX -</t>
  </si>
  <si>
    <t xml:space="preserve"> (If required by traveler's department)</t>
  </si>
  <si>
    <t>Page 2 total P-Card</t>
  </si>
  <si>
    <t>AUTO MILEAGE FORM for use with the Travel Expense Voucher</t>
  </si>
  <si>
    <r>
      <t xml:space="preserve">Transportation </t>
    </r>
    <r>
      <rPr>
        <sz val="8"/>
        <rFont val="Arial"/>
        <family val="2"/>
      </rPr>
      <t>(Rental, Univ. vehicle…)</t>
    </r>
  </si>
  <si>
    <t>Employee Travel Advance</t>
  </si>
  <si>
    <t>Employee (If Positive)</t>
  </si>
  <si>
    <t xml:space="preserve">          Due To:   PLU (If Negative) /</t>
  </si>
  <si>
    <r>
      <t xml:space="preserve">Personal Car </t>
    </r>
    <r>
      <rPr>
        <sz val="9"/>
        <rFont val="Arial"/>
        <family val="2"/>
      </rPr>
      <t>(Use Pg 3)</t>
    </r>
  </si>
  <si>
    <r>
      <t xml:space="preserve"> </t>
    </r>
    <r>
      <rPr>
        <i/>
        <sz val="10"/>
        <rFont val="Arial"/>
        <family val="2"/>
      </rPr>
      <t>(Only one trip per Voucher)</t>
    </r>
  </si>
  <si>
    <t>$</t>
  </si>
  <si>
    <t xml:space="preserve">     ACH (Required for faculty/staff payees)</t>
  </si>
  <si>
    <t xml:space="preserve">      Mail </t>
  </si>
  <si>
    <t xml:space="preserve">      Campus Mail</t>
  </si>
  <si>
    <t xml:space="preserve">      Hold for Pickup</t>
  </si>
  <si>
    <r>
      <t xml:space="preserve">Other Charges </t>
    </r>
    <r>
      <rPr>
        <sz val="9"/>
        <rFont val="Arial"/>
        <family val="2"/>
      </rPr>
      <t>(List in Comments)</t>
    </r>
  </si>
  <si>
    <t>Other Transportation</t>
  </si>
  <si>
    <t>Other Misc. Charges (Desc.below)</t>
  </si>
  <si>
    <t xml:space="preserve">Less PLU P-Card Charges (Note 3) </t>
  </si>
  <si>
    <t xml:space="preserve"> </t>
  </si>
  <si>
    <t>Total Page #2:</t>
  </si>
  <si>
    <t>Page 2 total Other</t>
  </si>
  <si>
    <r>
      <t>State Business Purpose of Travel</t>
    </r>
    <r>
      <rPr>
        <sz val="10"/>
        <rFont val="Arial"/>
        <family val="2"/>
      </rPr>
      <t xml:space="preserve">  (Must include </t>
    </r>
    <r>
      <rPr>
        <b/>
        <sz val="10"/>
        <rFont val="Arial"/>
        <family val="2"/>
      </rPr>
      <t>dates, destinations</t>
    </r>
    <r>
      <rPr>
        <sz val="10"/>
        <rFont val="Arial"/>
        <family val="2"/>
      </rPr>
      <t>, and, if applicable, exchange rates and names of other participants.):</t>
    </r>
  </si>
  <si>
    <r>
      <t xml:space="preserve"> Banner FOAP:</t>
    </r>
    <r>
      <rPr>
        <sz val="10"/>
        <rFont val="Arial"/>
        <family val="2"/>
      </rPr>
      <t xml:space="preserve">    </t>
    </r>
  </si>
  <si>
    <t>Reimburse to Employee</t>
  </si>
  <si>
    <t>Current PLU Mileage Reimbursement Rate (as of January 1, 2017)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</si>
</sst>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_(* #,##0.0_);_(* \(#,##0.0\);_(* &quot;-&quot;?_);_(@_)"/>
    <numFmt numFmtId="167" formatCode="_(* #,##0.00_);_(* \(#,##0.00\);_(* &quot;-&quot;?_);_(@_)"/>
    <numFmt numFmtId="168" formatCode="&quot;$&quot;#,##0.00"/>
    <numFmt numFmtId="169" formatCode="_(&quot;$&quot;* #,##0.000_);_(&quot;$&quot;* \(#,##0.000\);_(&quot;$&quot;* &quot;-&quot;?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9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>
        <color indexed="10"/>
      </top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/>
      <top style="thin"/>
      <bottom style="thin">
        <color indexed="10"/>
      </bottom>
    </border>
    <border>
      <left/>
      <right style="medium"/>
      <top style="thin"/>
      <bottom style="thin">
        <color indexed="10"/>
      </bottom>
    </border>
    <border>
      <left style="medium"/>
      <right/>
      <top style="thin">
        <color indexed="10"/>
      </top>
      <bottom style="thin"/>
    </border>
    <border>
      <left/>
      <right style="medium"/>
      <top style="thin">
        <color indexed="10"/>
      </top>
      <bottom style="thin"/>
    </border>
    <border>
      <left/>
      <right/>
      <top style="medium"/>
      <bottom style="thin"/>
    </border>
    <border>
      <left style="medium"/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medium"/>
      <top style="thin">
        <color indexed="10"/>
      </top>
      <bottom style="thin">
        <color indexed="10"/>
      </bottom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44" fontId="0" fillId="0" borderId="0" xfId="44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6" fillId="0" borderId="0" xfId="44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43" fontId="11" fillId="33" borderId="14" xfId="42" applyFont="1" applyFill="1" applyBorder="1" applyAlignment="1" applyProtection="1">
      <alignment vertical="center"/>
      <protection locked="0"/>
    </xf>
    <xf numFmtId="43" fontId="11" fillId="0" borderId="15" xfId="42" applyFont="1" applyBorder="1" applyAlignment="1" applyProtection="1">
      <alignment horizontal="right"/>
      <protection/>
    </xf>
    <xf numFmtId="43" fontId="11" fillId="0" borderId="16" xfId="42" applyFont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64" fontId="18" fillId="0" borderId="21" xfId="0" applyNumberFormat="1" applyFont="1" applyBorder="1" applyAlignment="1" applyProtection="1">
      <alignment horizontal="center"/>
      <protection locked="0"/>
    </xf>
    <xf numFmtId="164" fontId="18" fillId="0" borderId="14" xfId="0" applyNumberFormat="1" applyFont="1" applyBorder="1" applyAlignment="1" applyProtection="1">
      <alignment horizontal="center"/>
      <protection locked="0"/>
    </xf>
    <xf numFmtId="164" fontId="18" fillId="0" borderId="22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/>
    </xf>
    <xf numFmtId="44" fontId="18" fillId="0" borderId="20" xfId="44" applyFont="1" applyBorder="1" applyAlignment="1" applyProtection="1">
      <alignment/>
      <protection/>
    </xf>
    <xf numFmtId="43" fontId="11" fillId="0" borderId="24" xfId="42" applyFont="1" applyBorder="1" applyAlignment="1" applyProtection="1">
      <alignment vertical="center"/>
      <protection locked="0"/>
    </xf>
    <xf numFmtId="43" fontId="11" fillId="0" borderId="16" xfId="42" applyFont="1" applyBorder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right"/>
    </xf>
    <xf numFmtId="0" fontId="18" fillId="0" borderId="26" xfId="0" applyFont="1" applyBorder="1" applyAlignment="1">
      <alignment/>
    </xf>
    <xf numFmtId="43" fontId="11" fillId="33" borderId="27" xfId="42" applyFont="1" applyFill="1" applyBorder="1" applyAlignment="1" applyProtection="1">
      <alignment vertical="center"/>
      <protection locked="0"/>
    </xf>
    <xf numFmtId="43" fontId="11" fillId="33" borderId="28" xfId="42" applyFont="1" applyFill="1" applyBorder="1" applyAlignment="1" applyProtection="1">
      <alignment vertical="center"/>
      <protection locked="0"/>
    </xf>
    <xf numFmtId="43" fontId="11" fillId="0" borderId="29" xfId="42" applyFont="1" applyBorder="1" applyAlignment="1" applyProtection="1">
      <alignment vertical="center"/>
      <protection locked="0"/>
    </xf>
    <xf numFmtId="43" fontId="11" fillId="0" borderId="30" xfId="42" applyFont="1" applyBorder="1" applyAlignment="1" applyProtection="1">
      <alignment vertical="center"/>
      <protection locked="0"/>
    </xf>
    <xf numFmtId="0" fontId="20" fillId="0" borderId="20" xfId="0" applyFont="1" applyBorder="1" applyAlignment="1">
      <alignment horizontal="center"/>
    </xf>
    <xf numFmtId="0" fontId="18" fillId="0" borderId="31" xfId="0" applyFont="1" applyBorder="1" applyAlignment="1" applyProtection="1">
      <alignment horizontal="center"/>
      <protection locked="0"/>
    </xf>
    <xf numFmtId="166" fontId="18" fillId="0" borderId="32" xfId="42" applyNumberFormat="1" applyFont="1" applyBorder="1" applyAlignment="1" applyProtection="1">
      <alignment/>
      <protection locked="0"/>
    </xf>
    <xf numFmtId="166" fontId="18" fillId="0" borderId="29" xfId="42" applyNumberFormat="1" applyFont="1" applyBorder="1" applyAlignment="1" applyProtection="1">
      <alignment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6" fillId="0" borderId="34" xfId="0" applyFont="1" applyBorder="1" applyAlignment="1">
      <alignment horizontal="center"/>
    </xf>
    <xf numFmtId="0" fontId="16" fillId="0" borderId="26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/>
    </xf>
    <xf numFmtId="0" fontId="18" fillId="0" borderId="35" xfId="0" applyFont="1" applyBorder="1" applyAlignment="1" applyProtection="1">
      <alignment horizontal="center"/>
      <protection locked="0"/>
    </xf>
    <xf numFmtId="0" fontId="18" fillId="0" borderId="35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164" fontId="18" fillId="0" borderId="37" xfId="0" applyNumberFormat="1" applyFont="1" applyBorder="1" applyAlignment="1" applyProtection="1">
      <alignment horizontal="center"/>
      <protection locked="0"/>
    </xf>
    <xf numFmtId="4" fontId="11" fillId="34" borderId="0" xfId="42" applyNumberFormat="1" applyFont="1" applyFill="1" applyBorder="1" applyAlignment="1" applyProtection="1">
      <alignment/>
      <protection/>
    </xf>
    <xf numFmtId="4" fontId="11" fillId="34" borderId="0" xfId="42" applyNumberFormat="1" applyFont="1" applyFill="1" applyBorder="1" applyAlignment="1" applyProtection="1">
      <alignment vertical="center"/>
      <protection/>
    </xf>
    <xf numFmtId="0" fontId="0" fillId="34" borderId="38" xfId="0" applyFont="1" applyFill="1" applyBorder="1" applyAlignment="1" applyProtection="1">
      <alignment/>
      <protection/>
    </xf>
    <xf numFmtId="0" fontId="0" fillId="34" borderId="39" xfId="0" applyFont="1" applyFill="1" applyBorder="1" applyAlignment="1" applyProtection="1">
      <alignment/>
      <protection/>
    </xf>
    <xf numFmtId="44" fontId="11" fillId="0" borderId="40" xfId="44" applyNumberFormat="1" applyFont="1" applyBorder="1" applyAlignment="1" applyProtection="1">
      <alignment horizontal="right"/>
      <protection/>
    </xf>
    <xf numFmtId="44" fontId="11" fillId="0" borderId="36" xfId="44" applyNumberFormat="1" applyFont="1" applyBorder="1" applyAlignment="1" applyProtection="1">
      <alignment/>
      <protection/>
    </xf>
    <xf numFmtId="43" fontId="11" fillId="0" borderId="15" xfId="42" applyNumberFormat="1" applyFont="1" applyBorder="1" applyAlignment="1" applyProtection="1">
      <alignment horizontal="right"/>
      <protection/>
    </xf>
    <xf numFmtId="43" fontId="11" fillId="0" borderId="16" xfId="42" applyNumberFormat="1" applyFont="1" applyBorder="1" applyAlignment="1" applyProtection="1">
      <alignment horizontal="right"/>
      <protection/>
    </xf>
    <xf numFmtId="43" fontId="11" fillId="0" borderId="41" xfId="42" applyNumberFormat="1" applyFont="1" applyBorder="1" applyAlignment="1" applyProtection="1">
      <alignment horizontal="right"/>
      <protection/>
    </xf>
    <xf numFmtId="43" fontId="11" fillId="0" borderId="42" xfId="42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top"/>
      <protection/>
    </xf>
    <xf numFmtId="0" fontId="5" fillId="0" borderId="43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center" vertical="top"/>
      <protection/>
    </xf>
    <xf numFmtId="0" fontId="0" fillId="0" borderId="44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1" fillId="0" borderId="43" xfId="0" applyFont="1" applyBorder="1" applyAlignment="1" applyProtection="1">
      <alignment/>
      <protection locked="0"/>
    </xf>
    <xf numFmtId="43" fontId="0" fillId="0" borderId="0" xfId="0" applyNumberForma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vertical="justify"/>
      <protection/>
    </xf>
    <xf numFmtId="0" fontId="10" fillId="0" borderId="0" xfId="0" applyFont="1" applyBorder="1" applyAlignment="1" applyProtection="1">
      <alignment horizontal="right"/>
      <protection/>
    </xf>
    <xf numFmtId="49" fontId="10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4" fontId="3" fillId="0" borderId="46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44" fontId="3" fillId="0" borderId="22" xfId="44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44" fontId="11" fillId="0" borderId="50" xfId="44" applyNumberFormat="1" applyFont="1" applyBorder="1" applyAlignment="1" applyProtection="1">
      <alignment/>
      <protection/>
    </xf>
    <xf numFmtId="4" fontId="0" fillId="34" borderId="0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0" fillId="34" borderId="23" xfId="0" applyNumberFormat="1" applyFill="1" applyBorder="1" applyAlignment="1" applyProtection="1">
      <alignment/>
      <protection/>
    </xf>
    <xf numFmtId="43" fontId="11" fillId="0" borderId="51" xfId="42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11" fillId="0" borderId="51" xfId="42" applyNumberFormat="1" applyFont="1" applyBorder="1" applyAlignment="1" applyProtection="1">
      <alignment horizontal="right"/>
      <protection/>
    </xf>
    <xf numFmtId="43" fontId="11" fillId="0" borderId="52" xfId="42" applyNumberFormat="1" applyFont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0" fillId="34" borderId="38" xfId="0" applyFont="1" applyFill="1" applyBorder="1" applyAlignment="1" applyProtection="1">
      <alignment horizontal="center"/>
      <protection/>
    </xf>
    <xf numFmtId="0" fontId="0" fillId="34" borderId="40" xfId="0" applyFont="1" applyFill="1" applyBorder="1" applyAlignment="1" applyProtection="1">
      <alignment horizontal="center"/>
      <protection/>
    </xf>
    <xf numFmtId="0" fontId="5" fillId="34" borderId="39" xfId="0" applyFont="1" applyFill="1" applyBorder="1" applyAlignment="1" applyProtection="1">
      <alignment horizontal="center"/>
      <protection/>
    </xf>
    <xf numFmtId="0" fontId="5" fillId="34" borderId="49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4" fontId="9" fillId="0" borderId="0" xfId="44" applyFont="1" applyBorder="1" applyAlignment="1" applyProtection="1">
      <alignment/>
      <protection/>
    </xf>
    <xf numFmtId="44" fontId="0" fillId="34" borderId="4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22" fillId="0" borderId="0" xfId="44" applyNumberFormat="1" applyFont="1" applyBorder="1" applyAlignment="1" applyProtection="1">
      <alignment/>
      <protection/>
    </xf>
    <xf numFmtId="0" fontId="6" fillId="0" borderId="0" xfId="44" applyNumberFormat="1" applyFont="1" applyBorder="1" applyAlignment="1" applyProtection="1">
      <alignment/>
      <protection/>
    </xf>
    <xf numFmtId="0" fontId="10" fillId="0" borderId="35" xfId="0" applyFont="1" applyBorder="1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44" fontId="11" fillId="0" borderId="55" xfId="44" applyFont="1" applyBorder="1" applyAlignment="1" applyProtection="1">
      <alignment/>
      <protection/>
    </xf>
    <xf numFmtId="43" fontId="11" fillId="0" borderId="51" xfId="42" applyFont="1" applyBorder="1" applyAlignment="1" applyProtection="1">
      <alignment/>
      <protection/>
    </xf>
    <xf numFmtId="43" fontId="11" fillId="0" borderId="52" xfId="42" applyFont="1" applyBorder="1" applyAlignment="1" applyProtection="1">
      <alignment/>
      <protection/>
    </xf>
    <xf numFmtId="44" fontId="0" fillId="0" borderId="0" xfId="44" applyAlignment="1" applyProtection="1">
      <alignment/>
      <protection/>
    </xf>
    <xf numFmtId="43" fontId="11" fillId="0" borderId="29" xfId="42" applyNumberFormat="1" applyFont="1" applyFill="1" applyBorder="1" applyAlignment="1" applyProtection="1">
      <alignment horizontal="right" vertical="center"/>
      <protection locked="0"/>
    </xf>
    <xf numFmtId="43" fontId="11" fillId="0" borderId="30" xfId="42" applyNumberFormat="1" applyFont="1" applyFill="1" applyBorder="1" applyAlignment="1" applyProtection="1">
      <alignment horizontal="right" vertical="center"/>
      <protection locked="0"/>
    </xf>
    <xf numFmtId="43" fontId="11" fillId="33" borderId="14" xfId="42" applyNumberFormat="1" applyFont="1" applyFill="1" applyBorder="1" applyAlignment="1" applyProtection="1">
      <alignment horizontal="right" vertical="center"/>
      <protection locked="0"/>
    </xf>
    <xf numFmtId="43" fontId="11" fillId="33" borderId="56" xfId="42" applyNumberFormat="1" applyFont="1" applyFill="1" applyBorder="1" applyAlignment="1" applyProtection="1">
      <alignment horizontal="right" vertical="center"/>
      <protection locked="0"/>
    </xf>
    <xf numFmtId="43" fontId="11" fillId="33" borderId="27" xfId="42" applyNumberFormat="1" applyFont="1" applyFill="1" applyBorder="1" applyAlignment="1" applyProtection="1">
      <alignment horizontal="right" vertical="center"/>
      <protection locked="0"/>
    </xf>
    <xf numFmtId="43" fontId="11" fillId="33" borderId="57" xfId="42" applyNumberFormat="1" applyFont="1" applyFill="1" applyBorder="1" applyAlignment="1" applyProtection="1">
      <alignment horizontal="right" vertical="center"/>
      <protection locked="0"/>
    </xf>
    <xf numFmtId="43" fontId="11" fillId="33" borderId="28" xfId="42" applyNumberFormat="1" applyFont="1" applyFill="1" applyBorder="1" applyAlignment="1" applyProtection="1">
      <alignment horizontal="right" vertical="center"/>
      <protection locked="0"/>
    </xf>
    <xf numFmtId="43" fontId="11" fillId="33" borderId="58" xfId="42" applyNumberFormat="1" applyFont="1" applyFill="1" applyBorder="1" applyAlignment="1" applyProtection="1">
      <alignment vertical="center"/>
      <protection locked="0"/>
    </xf>
    <xf numFmtId="43" fontId="11" fillId="0" borderId="24" xfId="42" applyNumberFormat="1" applyFont="1" applyBorder="1" applyAlignment="1" applyProtection="1">
      <alignment vertical="center"/>
      <protection locked="0"/>
    </xf>
    <xf numFmtId="43" fontId="11" fillId="0" borderId="59" xfId="42" applyNumberFormat="1" applyFont="1" applyBorder="1" applyAlignment="1" applyProtection="1">
      <alignment vertical="center"/>
      <protection locked="0"/>
    </xf>
    <xf numFmtId="43" fontId="11" fillId="33" borderId="28" xfId="42" applyNumberFormat="1" applyFont="1" applyFill="1" applyBorder="1" applyAlignment="1" applyProtection="1">
      <alignment vertical="center"/>
      <protection locked="0"/>
    </xf>
    <xf numFmtId="0" fontId="5" fillId="34" borderId="50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 locked="0"/>
    </xf>
    <xf numFmtId="0" fontId="0" fillId="34" borderId="51" xfId="0" applyFont="1" applyFill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right"/>
      <protection/>
    </xf>
    <xf numFmtId="0" fontId="0" fillId="0" borderId="39" xfId="0" applyFont="1" applyBorder="1" applyAlignment="1" applyProtection="1">
      <alignment horizontal="right"/>
      <protection/>
    </xf>
    <xf numFmtId="0" fontId="0" fillId="0" borderId="4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44" applyNumberFormat="1" applyFont="1" applyBorder="1" applyAlignment="1" applyProtection="1">
      <alignment horizontal="right" vertical="top"/>
      <protection/>
    </xf>
    <xf numFmtId="49" fontId="9" fillId="0" borderId="26" xfId="0" applyNumberFormat="1" applyFont="1" applyBorder="1" applyAlignment="1" applyProtection="1">
      <alignment vertical="top" wrapText="1" readingOrder="1"/>
      <protection locked="0"/>
    </xf>
    <xf numFmtId="49" fontId="9" fillId="0" borderId="0" xfId="0" applyNumberFormat="1" applyFont="1" applyBorder="1" applyAlignment="1" applyProtection="1">
      <alignment vertical="top" wrapText="1" readingOrder="1"/>
      <protection locked="0"/>
    </xf>
    <xf numFmtId="0" fontId="0" fillId="0" borderId="0" xfId="0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Fill="1" applyBorder="1" applyAlignment="1" applyProtection="1">
      <alignment horizontal="left"/>
      <protection/>
    </xf>
    <xf numFmtId="43" fontId="11" fillId="0" borderId="25" xfId="42" applyFont="1" applyBorder="1" applyAlignment="1" applyProtection="1">
      <alignment vertical="center"/>
      <protection locked="0"/>
    </xf>
    <xf numFmtId="43" fontId="11" fillId="0" borderId="51" xfId="42" applyFont="1" applyBorder="1" applyAlignment="1" applyProtection="1">
      <alignment vertical="center"/>
      <protection locked="0"/>
    </xf>
    <xf numFmtId="43" fontId="11" fillId="0" borderId="59" xfId="42" applyFont="1" applyBorder="1" applyAlignment="1" applyProtection="1">
      <alignment vertical="center"/>
      <protection locked="0"/>
    </xf>
    <xf numFmtId="43" fontId="11" fillId="0" borderId="61" xfId="42" applyFont="1" applyBorder="1" applyAlignment="1" applyProtection="1">
      <alignment vertical="center"/>
      <protection locked="0"/>
    </xf>
    <xf numFmtId="0" fontId="3" fillId="0" borderId="62" xfId="0" applyFont="1" applyFill="1" applyBorder="1" applyAlignment="1" applyProtection="1">
      <alignment horizontal="center"/>
      <protection/>
    </xf>
    <xf numFmtId="0" fontId="3" fillId="0" borderId="63" xfId="0" applyFont="1" applyFill="1" applyBorder="1" applyAlignment="1" applyProtection="1">
      <alignment horizontal="center"/>
      <protection/>
    </xf>
    <xf numFmtId="43" fontId="11" fillId="0" borderId="51" xfId="42" applyFon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3" fillId="0" borderId="0" xfId="44" applyNumberFormat="1" applyFont="1" applyBorder="1" applyAlignment="1" applyProtection="1">
      <alignment horizontal="center" vertical="top"/>
      <protection/>
    </xf>
    <xf numFmtId="0" fontId="21" fillId="0" borderId="14" xfId="0" applyFont="1" applyBorder="1" applyAlignment="1" applyProtection="1">
      <alignment/>
      <protection locked="0"/>
    </xf>
    <xf numFmtId="167" fontId="18" fillId="0" borderId="40" xfId="42" applyNumberFormat="1" applyFont="1" applyBorder="1" applyAlignment="1" applyProtection="1">
      <alignment/>
      <protection/>
    </xf>
    <xf numFmtId="167" fontId="18" fillId="0" borderId="29" xfId="42" applyNumberFormat="1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right" vertical="center"/>
      <protection/>
    </xf>
    <xf numFmtId="43" fontId="29" fillId="0" borderId="29" xfId="42" applyNumberFormat="1" applyFont="1" applyFill="1" applyBorder="1" applyAlignment="1" applyProtection="1">
      <alignment horizontal="right" vertical="center"/>
      <protection locked="0"/>
    </xf>
    <xf numFmtId="43" fontId="29" fillId="33" borderId="56" xfId="42" applyNumberFormat="1" applyFont="1" applyFill="1" applyBorder="1" applyAlignment="1" applyProtection="1">
      <alignment horizontal="right" vertical="center"/>
      <protection locked="0"/>
    </xf>
    <xf numFmtId="0" fontId="26" fillId="0" borderId="64" xfId="0" applyFont="1" applyBorder="1" applyAlignment="1" applyProtection="1">
      <alignment/>
      <protection/>
    </xf>
    <xf numFmtId="43" fontId="64" fillId="0" borderId="64" xfId="0" applyNumberFormat="1" applyFont="1" applyBorder="1" applyAlignment="1" applyProtection="1">
      <alignment/>
      <protection/>
    </xf>
    <xf numFmtId="4" fontId="11" fillId="35" borderId="46" xfId="42" applyNumberFormat="1" applyFont="1" applyFill="1" applyBorder="1" applyAlignment="1" applyProtection="1">
      <alignment horizontal="right" vertical="center"/>
      <protection/>
    </xf>
    <xf numFmtId="43" fontId="2" fillId="0" borderId="40" xfId="44" applyNumberFormat="1" applyFont="1" applyBorder="1" applyAlignment="1" applyProtection="1">
      <alignment horizontal="left"/>
      <protection locked="0"/>
    </xf>
    <xf numFmtId="169" fontId="18" fillId="36" borderId="20" xfId="44" applyNumberFormat="1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 horizontal="center"/>
      <protection/>
    </xf>
    <xf numFmtId="44" fontId="2" fillId="0" borderId="40" xfId="44" applyNumberFormat="1" applyFont="1" applyBorder="1" applyAlignment="1" applyProtection="1">
      <alignment horizontal="left"/>
      <protection locked="0"/>
    </xf>
    <xf numFmtId="4" fontId="11" fillId="34" borderId="12" xfId="44" applyNumberFormat="1" applyFont="1" applyFill="1" applyBorder="1" applyAlignment="1" applyProtection="1">
      <alignment horizontal="right"/>
      <protection/>
    </xf>
    <xf numFmtId="4" fontId="11" fillId="34" borderId="55" xfId="44" applyNumberFormat="1" applyFont="1" applyFill="1" applyBorder="1" applyAlignment="1" applyProtection="1">
      <alignment horizontal="right"/>
      <protection/>
    </xf>
    <xf numFmtId="43" fontId="11" fillId="0" borderId="61" xfId="42" applyNumberFormat="1" applyFont="1" applyFill="1" applyBorder="1" applyAlignment="1" applyProtection="1">
      <alignment horizontal="right" vertical="center"/>
      <protection locked="0"/>
    </xf>
    <xf numFmtId="43" fontId="11" fillId="0" borderId="52" xfId="42" applyNumberFormat="1" applyFont="1" applyFill="1" applyBorder="1" applyAlignment="1" applyProtection="1">
      <alignment horizontal="right" vertical="center"/>
      <protection locked="0"/>
    </xf>
    <xf numFmtId="43" fontId="11" fillId="0" borderId="25" xfId="42" applyNumberFormat="1" applyFont="1" applyFill="1" applyBorder="1" applyAlignment="1" applyProtection="1">
      <alignment horizontal="right" vertical="center"/>
      <protection locked="0"/>
    </xf>
    <xf numFmtId="43" fontId="11" fillId="0" borderId="51" xfId="42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3" fontId="11" fillId="0" borderId="65" xfId="42" applyNumberFormat="1" applyFont="1" applyBorder="1" applyAlignment="1" applyProtection="1">
      <alignment horizontal="right"/>
      <protection/>
    </xf>
    <xf numFmtId="43" fontId="11" fillId="0" borderId="34" xfId="42" applyNumberFormat="1" applyFont="1" applyBorder="1" applyAlignment="1" applyProtection="1">
      <alignment horizontal="right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43" fontId="11" fillId="0" borderId="59" xfId="42" applyNumberFormat="1" applyFont="1" applyBorder="1" applyAlignment="1" applyProtection="1">
      <alignment horizontal="right" vertical="center"/>
      <protection locked="0"/>
    </xf>
    <xf numFmtId="43" fontId="11" fillId="0" borderId="55" xfId="42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0" fontId="6" fillId="0" borderId="0" xfId="44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/>
    </xf>
    <xf numFmtId="44" fontId="0" fillId="0" borderId="0" xfId="44" applyFont="1" applyBorder="1" applyAlignment="1" applyProtection="1">
      <alignment horizontal="left" vertical="top"/>
      <protection/>
    </xf>
    <xf numFmtId="44" fontId="0" fillId="0" borderId="66" xfId="44" applyFont="1" applyBorder="1" applyAlignment="1" applyProtection="1">
      <alignment horizontal="left" vertical="top"/>
      <protection locked="0"/>
    </xf>
    <xf numFmtId="44" fontId="0" fillId="0" borderId="67" xfId="44" applyFont="1" applyBorder="1" applyAlignment="1" applyProtection="1">
      <alignment horizontal="left" vertical="top"/>
      <protection locked="0"/>
    </xf>
    <xf numFmtId="49" fontId="0" fillId="0" borderId="45" xfId="0" applyNumberFormat="1" applyBorder="1" applyAlignment="1" applyProtection="1">
      <alignment horizontal="center" vertical="top" wrapText="1"/>
      <protection locked="0"/>
    </xf>
    <xf numFmtId="49" fontId="0" fillId="0" borderId="64" xfId="0" applyNumberFormat="1" applyBorder="1" applyAlignment="1" applyProtection="1">
      <alignment horizontal="center" vertical="top" wrapText="1"/>
      <protection locked="0"/>
    </xf>
    <xf numFmtId="49" fontId="0" fillId="0" borderId="68" xfId="0" applyNumberFormat="1" applyBorder="1" applyAlignment="1" applyProtection="1">
      <alignment horizontal="center" vertical="top" wrapText="1"/>
      <protection locked="0"/>
    </xf>
    <xf numFmtId="49" fontId="0" fillId="0" borderId="35" xfId="0" applyNumberFormat="1" applyBorder="1" applyAlignment="1" applyProtection="1">
      <alignment horizontal="center" vertical="top" wrapText="1"/>
      <protection locked="0"/>
    </xf>
    <xf numFmtId="49" fontId="0" fillId="0" borderId="0" xfId="0" applyNumberForma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66" xfId="0" applyFont="1" applyFill="1" applyBorder="1" applyAlignment="1" applyProtection="1">
      <alignment horizontal="center" vertical="top"/>
      <protection/>
    </xf>
    <xf numFmtId="168" fontId="11" fillId="0" borderId="45" xfId="44" applyNumberFormat="1" applyFont="1" applyBorder="1" applyAlignment="1" applyProtection="1">
      <alignment horizontal="right" vertical="center"/>
      <protection/>
    </xf>
    <xf numFmtId="168" fontId="11" fillId="0" borderId="37" xfId="44" applyNumberFormat="1" applyFont="1" applyBorder="1" applyAlignment="1" applyProtection="1">
      <alignment horizontal="right" vertical="center"/>
      <protection/>
    </xf>
    <xf numFmtId="168" fontId="11" fillId="0" borderId="68" xfId="44" applyNumberFormat="1" applyFont="1" applyBorder="1" applyAlignment="1" applyProtection="1">
      <alignment horizontal="right" vertical="center"/>
      <protection/>
    </xf>
    <xf numFmtId="168" fontId="11" fillId="0" borderId="36" xfId="44" applyNumberFormat="1" applyFont="1" applyBorder="1" applyAlignment="1" applyProtection="1">
      <alignment horizontal="right" vertical="center"/>
      <protection/>
    </xf>
    <xf numFmtId="4" fontId="11" fillId="0" borderId="10" xfId="42" applyNumberFormat="1" applyFont="1" applyBorder="1" applyAlignment="1" applyProtection="1">
      <alignment horizontal="right"/>
      <protection locked="0"/>
    </xf>
    <xf numFmtId="4" fontId="11" fillId="0" borderId="51" xfId="42" applyNumberFormat="1" applyFont="1" applyBorder="1" applyAlignment="1" applyProtection="1">
      <alignment horizontal="right"/>
      <protection locked="0"/>
    </xf>
    <xf numFmtId="4" fontId="11" fillId="34" borderId="69" xfId="42" applyNumberFormat="1" applyFont="1" applyFill="1" applyBorder="1" applyAlignment="1" applyProtection="1">
      <alignment horizontal="right"/>
      <protection/>
    </xf>
    <xf numFmtId="4" fontId="11" fillId="34" borderId="70" xfId="42" applyNumberFormat="1" applyFont="1" applyFill="1" applyBorder="1" applyAlignment="1" applyProtection="1">
      <alignment horizontal="right"/>
      <protection/>
    </xf>
    <xf numFmtId="4" fontId="11" fillId="0" borderId="71" xfId="42" applyNumberFormat="1" applyFont="1" applyBorder="1" applyAlignment="1" applyProtection="1">
      <alignment horizontal="right"/>
      <protection locked="0"/>
    </xf>
    <xf numFmtId="4" fontId="11" fillId="0" borderId="72" xfId="42" applyNumberFormat="1" applyFont="1" applyBorder="1" applyAlignment="1" applyProtection="1">
      <alignment horizontal="right"/>
      <protection locked="0"/>
    </xf>
    <xf numFmtId="0" fontId="0" fillId="0" borderId="67" xfId="0" applyFont="1" applyBorder="1" applyAlignment="1" applyProtection="1">
      <alignment horizontal="center" vertical="top"/>
      <protection/>
    </xf>
    <xf numFmtId="49" fontId="0" fillId="0" borderId="66" xfId="0" applyNumberFormat="1" applyFont="1" applyBorder="1" applyAlignment="1" applyProtection="1">
      <alignment horizontal="left"/>
      <protection/>
    </xf>
    <xf numFmtId="49" fontId="0" fillId="0" borderId="67" xfId="0" applyNumberFormat="1" applyFont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center" vertical="top"/>
      <protection/>
    </xf>
    <xf numFmtId="4" fontId="11" fillId="0" borderId="13" xfId="42" applyNumberFormat="1" applyFont="1" applyBorder="1" applyAlignment="1" applyProtection="1">
      <alignment horizontal="right"/>
      <protection locked="0"/>
    </xf>
    <xf numFmtId="4" fontId="11" fillId="0" borderId="52" xfId="42" applyNumberFormat="1" applyFont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 wrapText="1"/>
      <protection/>
    </xf>
    <xf numFmtId="0" fontId="11" fillId="0" borderId="39" xfId="0" applyFont="1" applyBorder="1" applyAlignment="1" applyProtection="1">
      <alignment horizontal="center" wrapText="1"/>
      <protection/>
    </xf>
    <xf numFmtId="0" fontId="11" fillId="0" borderId="40" xfId="0" applyFont="1" applyBorder="1" applyAlignment="1" applyProtection="1">
      <alignment horizontal="center" wrapText="1"/>
      <protection/>
    </xf>
    <xf numFmtId="4" fontId="11" fillId="34" borderId="25" xfId="42" applyNumberFormat="1" applyFont="1" applyFill="1" applyBorder="1" applyAlignment="1" applyProtection="1">
      <alignment horizontal="center" vertical="center"/>
      <protection/>
    </xf>
    <xf numFmtId="4" fontId="11" fillId="34" borderId="66" xfId="42" applyNumberFormat="1" applyFont="1" applyFill="1" applyBorder="1" applyAlignment="1" applyProtection="1">
      <alignment horizontal="center" vertical="center"/>
      <protection/>
    </xf>
    <xf numFmtId="164" fontId="6" fillId="33" borderId="12" xfId="0" applyNumberFormat="1" applyFont="1" applyFill="1" applyBorder="1" applyAlignment="1" applyProtection="1">
      <alignment horizontal="center"/>
      <protection locked="0"/>
    </xf>
    <xf numFmtId="164" fontId="6" fillId="33" borderId="55" xfId="0" applyNumberFormat="1" applyFont="1" applyFill="1" applyBorder="1" applyAlignment="1" applyProtection="1">
      <alignment horizontal="center"/>
      <protection locked="0"/>
    </xf>
    <xf numFmtId="49" fontId="5" fillId="0" borderId="45" xfId="0" applyNumberFormat="1" applyFont="1" applyBorder="1" applyAlignment="1" applyProtection="1">
      <alignment horizontal="left" vertical="top" wrapText="1"/>
      <protection locked="0"/>
    </xf>
    <xf numFmtId="49" fontId="5" fillId="0" borderId="64" xfId="0" applyNumberFormat="1" applyFont="1" applyBorder="1" applyAlignment="1" applyProtection="1">
      <alignment horizontal="left" vertical="top" wrapText="1"/>
      <protection locked="0"/>
    </xf>
    <xf numFmtId="49" fontId="5" fillId="0" borderId="37" xfId="0" applyNumberFormat="1" applyFont="1" applyBorder="1" applyAlignment="1" applyProtection="1">
      <alignment horizontal="left" vertical="top" wrapText="1"/>
      <protection locked="0"/>
    </xf>
    <xf numFmtId="49" fontId="5" fillId="0" borderId="68" xfId="0" applyNumberFormat="1" applyFont="1" applyBorder="1" applyAlignment="1" applyProtection="1">
      <alignment horizontal="left" vertical="top" wrapText="1"/>
      <protection locked="0"/>
    </xf>
    <xf numFmtId="49" fontId="5" fillId="0" borderId="35" xfId="0" applyNumberFormat="1" applyFont="1" applyBorder="1" applyAlignment="1" applyProtection="1">
      <alignment horizontal="left" vertical="top" wrapText="1"/>
      <protection locked="0"/>
    </xf>
    <xf numFmtId="49" fontId="5" fillId="0" borderId="36" xfId="0" applyNumberFormat="1" applyFont="1" applyBorder="1" applyAlignment="1" applyProtection="1">
      <alignment horizontal="left" vertical="top" wrapText="1"/>
      <protection locked="0"/>
    </xf>
    <xf numFmtId="165" fontId="6" fillId="33" borderId="12" xfId="0" applyNumberFormat="1" applyFont="1" applyFill="1" applyBorder="1" applyAlignment="1" applyProtection="1">
      <alignment horizontal="center"/>
      <protection locked="0"/>
    </xf>
    <xf numFmtId="165" fontId="6" fillId="33" borderId="73" xfId="0" applyNumberFormat="1" applyFont="1" applyFill="1" applyBorder="1" applyAlignment="1" applyProtection="1">
      <alignment horizontal="center"/>
      <protection locked="0"/>
    </xf>
    <xf numFmtId="165" fontId="6" fillId="33" borderId="55" xfId="0" applyNumberFormat="1" applyFont="1" applyFill="1" applyBorder="1" applyAlignment="1" applyProtection="1">
      <alignment horizontal="center"/>
      <protection locked="0"/>
    </xf>
    <xf numFmtId="0" fontId="26" fillId="0" borderId="74" xfId="0" applyFont="1" applyFill="1" applyBorder="1" applyAlignment="1" applyProtection="1">
      <alignment horizontal="left"/>
      <protection/>
    </xf>
    <xf numFmtId="0" fontId="26" fillId="0" borderId="75" xfId="0" applyFont="1" applyFill="1" applyBorder="1" applyAlignment="1" applyProtection="1">
      <alignment horizontal="left"/>
      <protection/>
    </xf>
    <xf numFmtId="0" fontId="26" fillId="0" borderId="76" xfId="0" applyFont="1" applyFill="1" applyBorder="1" applyAlignment="1" applyProtection="1">
      <alignment horizontal="left"/>
      <protection/>
    </xf>
    <xf numFmtId="0" fontId="64" fillId="0" borderId="64" xfId="0" applyFont="1" applyBorder="1" applyAlignment="1" applyProtection="1">
      <alignment horizontal="right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67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horizontal="center"/>
      <protection/>
    </xf>
    <xf numFmtId="49" fontId="9" fillId="0" borderId="33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44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17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78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0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18" xfId="0" applyNumberFormat="1" applyFont="1" applyBorder="1" applyAlignment="1" applyProtection="1">
      <alignment horizontal="left" vertical="top" wrapText="1" readingOrder="1"/>
      <protection locked="0"/>
    </xf>
    <xf numFmtId="0" fontId="0" fillId="0" borderId="78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18" xfId="0" applyNumberFormat="1" applyFont="1" applyBorder="1" applyAlignment="1" applyProtection="1">
      <alignment horizontal="left"/>
      <protection/>
    </xf>
    <xf numFmtId="49" fontId="9" fillId="0" borderId="31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67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77" xfId="0" applyNumberFormat="1" applyFont="1" applyBorder="1" applyAlignment="1" applyProtection="1">
      <alignment horizontal="left" vertical="top" wrapText="1" readingOrder="1"/>
      <protection locked="0"/>
    </xf>
    <xf numFmtId="0" fontId="0" fillId="0" borderId="67" xfId="0" applyBorder="1" applyAlignment="1" applyProtection="1">
      <alignment horizontal="right"/>
      <protection/>
    </xf>
    <xf numFmtId="0" fontId="0" fillId="0" borderId="64" xfId="0" applyFont="1" applyBorder="1" applyAlignment="1" applyProtection="1">
      <alignment horizontal="right"/>
      <protection/>
    </xf>
    <xf numFmtId="0" fontId="0" fillId="0" borderId="64" xfId="0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22" fillId="0" borderId="0" xfId="44" applyNumberFormat="1" applyFont="1" applyBorder="1" applyAlignment="1" applyProtection="1">
      <alignment horizontal="left"/>
      <protection/>
    </xf>
    <xf numFmtId="164" fontId="6" fillId="0" borderId="12" xfId="0" applyNumberFormat="1" applyFont="1" applyFill="1" applyBorder="1" applyAlignment="1" applyProtection="1">
      <alignment horizontal="center"/>
      <protection locked="0"/>
    </xf>
    <xf numFmtId="164" fontId="6" fillId="0" borderId="73" xfId="0" applyNumberFormat="1" applyFont="1" applyFill="1" applyBorder="1" applyAlignment="1" applyProtection="1">
      <alignment horizontal="center"/>
      <protection locked="0"/>
    </xf>
    <xf numFmtId="164" fontId="6" fillId="0" borderId="45" xfId="0" applyNumberFormat="1" applyFont="1" applyFill="1" applyBorder="1" applyAlignment="1" applyProtection="1">
      <alignment horizontal="center"/>
      <protection locked="0"/>
    </xf>
    <xf numFmtId="164" fontId="6" fillId="0" borderId="64" xfId="0" applyNumberFormat="1" applyFont="1" applyFill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/>
    </xf>
    <xf numFmtId="0" fontId="6" fillId="0" borderId="79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45" xfId="0" applyFont="1" applyBorder="1" applyAlignment="1">
      <alignment horizontal="right"/>
    </xf>
    <xf numFmtId="0" fontId="0" fillId="0" borderId="64" xfId="0" applyBorder="1" applyAlignment="1">
      <alignment/>
    </xf>
    <xf numFmtId="0" fontId="7" fillId="0" borderId="43" xfId="0" applyFont="1" applyBorder="1" applyAlignment="1" applyProtection="1">
      <alignment horizontal="center"/>
      <protection locked="0"/>
    </xf>
    <xf numFmtId="0" fontId="25" fillId="0" borderId="2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44" fontId="18" fillId="0" borderId="66" xfId="44" applyFont="1" applyBorder="1" applyAlignment="1" applyProtection="1">
      <alignment horizontal="left"/>
      <protection locked="0"/>
    </xf>
    <xf numFmtId="44" fontId="18" fillId="0" borderId="56" xfId="44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6" fillId="0" borderId="80" xfId="0" applyFont="1" applyBorder="1" applyAlignment="1">
      <alignment horizontal="center"/>
    </xf>
    <xf numFmtId="0" fontId="0" fillId="0" borderId="34" xfId="0" applyBorder="1" applyAlignment="1">
      <alignment/>
    </xf>
    <xf numFmtId="44" fontId="18" fillId="0" borderId="73" xfId="44" applyFont="1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16" fillId="0" borderId="79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24" fillId="0" borderId="68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7" fillId="0" borderId="26" xfId="0" applyFont="1" applyBorder="1" applyAlignment="1">
      <alignment horizontal="right"/>
    </xf>
    <xf numFmtId="0" fontId="18" fillId="0" borderId="26" xfId="0" applyFont="1" applyBorder="1" applyAlignment="1">
      <alignment/>
    </xf>
    <xf numFmtId="0" fontId="18" fillId="0" borderId="43" xfId="0" applyFont="1" applyBorder="1" applyAlignment="1" applyProtection="1">
      <alignment horizontal="right"/>
      <protection locked="0"/>
    </xf>
    <xf numFmtId="0" fontId="7" fillId="0" borderId="68" xfId="0" applyFont="1" applyBorder="1" applyAlignment="1">
      <alignment/>
    </xf>
    <xf numFmtId="0" fontId="0" fillId="0" borderId="35" xfId="0" applyBorder="1" applyAlignment="1">
      <alignment/>
    </xf>
    <xf numFmtId="0" fontId="7" fillId="0" borderId="26" xfId="0" applyFont="1" applyBorder="1" applyAlignment="1">
      <alignment/>
    </xf>
    <xf numFmtId="0" fontId="7" fillId="0" borderId="8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81" xfId="0" applyFont="1" applyBorder="1" applyAlignment="1" applyProtection="1">
      <alignment horizontal="center"/>
      <protection locked="0"/>
    </xf>
    <xf numFmtId="0" fontId="21" fillId="0" borderId="43" xfId="0" applyFont="1" applyBorder="1" applyAlignment="1" applyProtection="1">
      <alignment horizontal="center"/>
      <protection locked="0"/>
    </xf>
    <xf numFmtId="0" fontId="17" fillId="0" borderId="80" xfId="0" applyFont="1" applyBorder="1" applyAlignment="1">
      <alignment horizontal="center"/>
    </xf>
    <xf numFmtId="44" fontId="18" fillId="0" borderId="43" xfId="44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0</xdr:col>
      <xdr:colOff>1019175</xdr:colOff>
      <xdr:row>4</xdr:row>
      <xdr:rowOff>123825</xdr:rowOff>
    </xdr:to>
    <xdr:pic>
      <xdr:nvPicPr>
        <xdr:cNvPr id="1" name="Picture 1" descr="rose_w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0</xdr:col>
      <xdr:colOff>1009650</xdr:colOff>
      <xdr:row>3</xdr:row>
      <xdr:rowOff>180975</xdr:rowOff>
    </xdr:to>
    <xdr:pic>
      <xdr:nvPicPr>
        <xdr:cNvPr id="1" name="Picture 1" descr="rose_w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7"/>
  <sheetViews>
    <sheetView showZeros="0" tabSelected="1" zoomScalePageLayoutView="0" workbookViewId="0" topLeftCell="A1">
      <selection activeCell="B4" sqref="B4:D4"/>
    </sheetView>
  </sheetViews>
  <sheetFormatPr defaultColWidth="9.28125" defaultRowHeight="12.75"/>
  <cols>
    <col min="1" max="1" width="29.421875" style="12" customWidth="1"/>
    <col min="2" max="2" width="9.8515625" style="127" customWidth="1"/>
    <col min="3" max="3" width="4.140625" style="12" customWidth="1"/>
    <col min="4" max="4" width="4.421875" style="12" customWidth="1"/>
    <col min="5" max="6" width="9.28125" style="12" customWidth="1"/>
    <col min="7" max="7" width="9.00390625" style="12" customWidth="1"/>
    <col min="8" max="8" width="9.28125" style="12" customWidth="1"/>
    <col min="9" max="9" width="9.421875" style="12" customWidth="1"/>
    <col min="10" max="10" width="9.57421875" style="12" customWidth="1"/>
    <col min="11" max="11" width="9.28125" style="12" customWidth="1"/>
    <col min="12" max="12" width="9.140625" style="128" customWidth="1"/>
    <col min="13" max="13" width="12.00390625" style="12" customWidth="1"/>
    <col min="14" max="16384" width="9.28125" style="12" customWidth="1"/>
  </cols>
  <sheetData>
    <row r="1" spans="1:13" ht="15.75" customHeight="1">
      <c r="A1" s="205" t="s">
        <v>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6.75" customHeight="1">
      <c r="A2" s="87"/>
      <c r="B2" s="8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9" customFormat="1" ht="15" customHeight="1">
      <c r="A3" s="206" t="s">
        <v>83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13.5" customHeight="1">
      <c r="A4" s="90" t="s">
        <v>18</v>
      </c>
      <c r="B4" s="214"/>
      <c r="C4" s="214"/>
      <c r="D4" s="214"/>
      <c r="F4" s="91" t="s">
        <v>19</v>
      </c>
      <c r="G4" s="214"/>
      <c r="H4" s="214"/>
      <c r="I4" s="92" t="s">
        <v>16</v>
      </c>
      <c r="J4" s="214"/>
      <c r="K4" s="214"/>
      <c r="L4" s="90" t="s">
        <v>4</v>
      </c>
      <c r="M4" s="16"/>
    </row>
    <row r="5" spans="1:13" ht="15.75" customHeight="1">
      <c r="A5" s="90" t="s">
        <v>15</v>
      </c>
      <c r="B5" s="214"/>
      <c r="C5" s="214"/>
      <c r="D5" s="214"/>
      <c r="E5" s="216" t="s">
        <v>17</v>
      </c>
      <c r="F5" s="216"/>
      <c r="G5" s="215"/>
      <c r="H5" s="215"/>
      <c r="I5" s="215"/>
      <c r="J5" s="215"/>
      <c r="K5" s="215"/>
      <c r="L5" s="215"/>
      <c r="M5" s="215"/>
    </row>
    <row r="6" spans="1:13" s="96" customFormat="1" ht="15.75" customHeight="1" thickBot="1">
      <c r="A6" s="93" t="s">
        <v>96</v>
      </c>
      <c r="B6" s="94"/>
      <c r="C6" s="95"/>
      <c r="D6" s="95"/>
      <c r="E6" s="95"/>
      <c r="F6" s="95"/>
      <c r="G6" s="95"/>
      <c r="H6" s="95"/>
      <c r="I6" s="95"/>
      <c r="J6" s="95"/>
      <c r="K6" s="95"/>
      <c r="L6" s="20"/>
      <c r="M6" s="19"/>
    </row>
    <row r="7" spans="1:13" ht="15" customHeight="1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6"/>
    </row>
    <row r="8" spans="1:13" ht="13.5" customHeight="1" thickBot="1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9"/>
    </row>
    <row r="9" spans="1:13" s="96" customFormat="1" ht="17.25" customHeight="1" thickBot="1">
      <c r="A9" s="93" t="s">
        <v>41</v>
      </c>
      <c r="B9" s="94"/>
      <c r="C9" s="97"/>
      <c r="D9" s="95"/>
      <c r="E9" s="95"/>
      <c r="F9" s="95"/>
      <c r="G9" s="95"/>
      <c r="H9" s="95"/>
      <c r="I9" s="95"/>
      <c r="J9" s="95"/>
      <c r="K9" s="95"/>
      <c r="L9" s="20"/>
      <c r="M9" s="19"/>
    </row>
    <row r="10" spans="1:13" ht="13.5" customHeight="1">
      <c r="A10" s="98" t="s">
        <v>42</v>
      </c>
      <c r="B10" s="260"/>
      <c r="C10" s="261"/>
      <c r="D10" s="262"/>
      <c r="E10" s="252">
        <f>IF($B$10&lt;&gt;"",B10+1,"")</f>
      </c>
      <c r="F10" s="253"/>
      <c r="G10" s="252">
        <f>IF($B$10&lt;&gt;"",E10+1,"")</f>
      </c>
      <c r="H10" s="253"/>
      <c r="I10" s="252">
        <f>IF($B$10&lt;&gt;"",G10+1,"")</f>
      </c>
      <c r="J10" s="253"/>
      <c r="K10" s="252">
        <f>IF($B$10&lt;&gt;"",I10+1,"")</f>
      </c>
      <c r="L10" s="253"/>
      <c r="M10" s="99" t="s">
        <v>0</v>
      </c>
    </row>
    <row r="11" spans="1:13" ht="13.5" customHeight="1" thickBot="1">
      <c r="A11" s="100"/>
      <c r="B11" s="101" t="s">
        <v>9</v>
      </c>
      <c r="C11" s="209" t="s">
        <v>20</v>
      </c>
      <c r="D11" s="210"/>
      <c r="E11" s="102" t="s">
        <v>9</v>
      </c>
      <c r="F11" s="103" t="s">
        <v>20</v>
      </c>
      <c r="G11" s="102" t="s">
        <v>9</v>
      </c>
      <c r="H11" s="104" t="s">
        <v>20</v>
      </c>
      <c r="I11" s="102" t="s">
        <v>9</v>
      </c>
      <c r="J11" s="105" t="s">
        <v>20</v>
      </c>
      <c r="K11" s="106" t="s">
        <v>9</v>
      </c>
      <c r="L11" s="107" t="s">
        <v>20</v>
      </c>
      <c r="M11" s="108" t="s">
        <v>28</v>
      </c>
    </row>
    <row r="12" spans="1:13" ht="13.5" customHeight="1">
      <c r="A12" s="5" t="s">
        <v>5</v>
      </c>
      <c r="B12" s="159"/>
      <c r="C12" s="211"/>
      <c r="D12" s="212"/>
      <c r="E12" s="160"/>
      <c r="F12" s="161"/>
      <c r="G12" s="160"/>
      <c r="H12" s="161"/>
      <c r="I12" s="160"/>
      <c r="J12" s="162"/>
      <c r="K12" s="163"/>
      <c r="L12" s="161"/>
      <c r="M12" s="109">
        <f>SUM(B12:L12)</f>
        <v>0</v>
      </c>
    </row>
    <row r="13" spans="1:19" s="115" customFormat="1" ht="15" customHeight="1">
      <c r="A13" s="3" t="s">
        <v>82</v>
      </c>
      <c r="B13" s="194"/>
      <c r="C13" s="250">
        <f>'Page 3 Personal Auto Mileage'!G25</f>
        <v>0</v>
      </c>
      <c r="D13" s="251"/>
      <c r="E13" s="70"/>
      <c r="F13" s="69"/>
      <c r="G13" s="69"/>
      <c r="H13" s="110"/>
      <c r="I13" s="111"/>
      <c r="J13" s="110"/>
      <c r="K13" s="110"/>
      <c r="L13" s="112"/>
      <c r="M13" s="113">
        <f>SUM(C13)</f>
        <v>0</v>
      </c>
      <c r="N13" s="114"/>
      <c r="O13" s="114"/>
      <c r="P13" s="114"/>
      <c r="Q13" s="114"/>
      <c r="R13" s="114"/>
      <c r="S13" s="114"/>
    </row>
    <row r="14" spans="1:19" ht="15" customHeight="1">
      <c r="A14" s="4" t="s">
        <v>78</v>
      </c>
      <c r="B14" s="155"/>
      <c r="C14" s="203"/>
      <c r="D14" s="204"/>
      <c r="E14" s="156"/>
      <c r="F14" s="153"/>
      <c r="G14" s="156"/>
      <c r="H14" s="153"/>
      <c r="I14" s="156"/>
      <c r="J14" s="153"/>
      <c r="K14" s="156"/>
      <c r="L14" s="153"/>
      <c r="M14" s="116">
        <f aca="true" t="shared" si="0" ref="M14:M21">SUM(B14:L14)</f>
        <v>0</v>
      </c>
      <c r="N14" s="2"/>
      <c r="O14" s="2"/>
      <c r="P14" s="2"/>
      <c r="Q14" s="2"/>
      <c r="R14" s="2"/>
      <c r="S14" s="2"/>
    </row>
    <row r="15" spans="1:19" ht="15" customHeight="1">
      <c r="A15" s="4" t="s">
        <v>6</v>
      </c>
      <c r="B15" s="155"/>
      <c r="C15" s="203"/>
      <c r="D15" s="204"/>
      <c r="E15" s="156"/>
      <c r="F15" s="153"/>
      <c r="G15" s="156"/>
      <c r="H15" s="153"/>
      <c r="I15" s="156"/>
      <c r="J15" s="153"/>
      <c r="K15" s="156"/>
      <c r="L15" s="153"/>
      <c r="M15" s="116">
        <f t="shared" si="0"/>
        <v>0</v>
      </c>
      <c r="N15" s="2"/>
      <c r="O15" s="2"/>
      <c r="P15" s="2"/>
      <c r="Q15" s="2"/>
      <c r="R15" s="2"/>
      <c r="S15" s="2"/>
    </row>
    <row r="16" spans="1:19" ht="15" customHeight="1">
      <c r="A16" s="4" t="s">
        <v>7</v>
      </c>
      <c r="B16" s="155"/>
      <c r="C16" s="203"/>
      <c r="D16" s="204"/>
      <c r="E16" s="156"/>
      <c r="F16" s="153"/>
      <c r="G16" s="156"/>
      <c r="H16" s="153"/>
      <c r="I16" s="156"/>
      <c r="J16" s="153"/>
      <c r="K16" s="156"/>
      <c r="L16" s="153"/>
      <c r="M16" s="116">
        <f t="shared" si="0"/>
        <v>0</v>
      </c>
      <c r="N16" s="2"/>
      <c r="O16" s="2"/>
      <c r="P16" s="2"/>
      <c r="Q16" s="2"/>
      <c r="R16" s="2"/>
      <c r="S16" s="2"/>
    </row>
    <row r="17" spans="1:19" ht="15" customHeight="1">
      <c r="A17" s="4" t="s">
        <v>8</v>
      </c>
      <c r="B17" s="155"/>
      <c r="C17" s="203"/>
      <c r="D17" s="204"/>
      <c r="E17" s="156"/>
      <c r="F17" s="153"/>
      <c r="G17" s="156"/>
      <c r="H17" s="153"/>
      <c r="I17" s="156"/>
      <c r="J17" s="153"/>
      <c r="K17" s="156"/>
      <c r="L17" s="153"/>
      <c r="M17" s="116">
        <f t="shared" si="0"/>
        <v>0</v>
      </c>
      <c r="N17" s="2"/>
      <c r="O17" s="2"/>
      <c r="P17" s="2"/>
      <c r="Q17" s="2"/>
      <c r="R17" s="2"/>
      <c r="S17" s="2"/>
    </row>
    <row r="18" spans="1:19" ht="15" customHeight="1">
      <c r="A18" s="4" t="s">
        <v>1</v>
      </c>
      <c r="B18" s="155"/>
      <c r="C18" s="203"/>
      <c r="D18" s="204"/>
      <c r="E18" s="156"/>
      <c r="F18" s="153"/>
      <c r="G18" s="156"/>
      <c r="H18" s="190"/>
      <c r="I18" s="191"/>
      <c r="J18" s="153"/>
      <c r="K18" s="156"/>
      <c r="L18" s="153"/>
      <c r="M18" s="116">
        <f t="shared" si="0"/>
        <v>0</v>
      </c>
      <c r="N18" s="2"/>
      <c r="O18" s="2"/>
      <c r="P18" s="2"/>
      <c r="Q18" s="2"/>
      <c r="R18" s="2"/>
      <c r="S18" s="2"/>
    </row>
    <row r="19" spans="1:19" ht="15" customHeight="1">
      <c r="A19" s="4" t="s">
        <v>2</v>
      </c>
      <c r="B19" s="155"/>
      <c r="C19" s="203"/>
      <c r="D19" s="204"/>
      <c r="E19" s="156"/>
      <c r="F19" s="153"/>
      <c r="G19" s="156"/>
      <c r="H19" s="153" t="s">
        <v>93</v>
      </c>
      <c r="I19" s="156"/>
      <c r="J19" s="153"/>
      <c r="K19" s="156"/>
      <c r="L19" s="153"/>
      <c r="M19" s="116">
        <f t="shared" si="0"/>
        <v>0</v>
      </c>
      <c r="N19" s="2"/>
      <c r="O19" s="2"/>
      <c r="P19" s="2"/>
      <c r="Q19" s="2"/>
      <c r="R19" s="2"/>
      <c r="S19" s="2"/>
    </row>
    <row r="20" spans="1:19" ht="15" customHeight="1">
      <c r="A20" s="4" t="s">
        <v>22</v>
      </c>
      <c r="B20" s="155"/>
      <c r="C20" s="203"/>
      <c r="D20" s="204"/>
      <c r="E20" s="156"/>
      <c r="F20" s="153"/>
      <c r="G20" s="156"/>
      <c r="H20" s="153"/>
      <c r="I20" s="156"/>
      <c r="J20" s="153"/>
      <c r="K20" s="156"/>
      <c r="L20" s="153"/>
      <c r="M20" s="116">
        <f t="shared" si="0"/>
        <v>0</v>
      </c>
      <c r="N20" s="2"/>
      <c r="O20" s="2"/>
      <c r="P20" s="2"/>
      <c r="Q20" s="2"/>
      <c r="R20" s="2"/>
      <c r="S20" s="2"/>
    </row>
    <row r="21" spans="1:19" ht="15" customHeight="1" thickBot="1">
      <c r="A21" s="17" t="s">
        <v>89</v>
      </c>
      <c r="B21" s="157"/>
      <c r="C21" s="201"/>
      <c r="D21" s="202"/>
      <c r="E21" s="158"/>
      <c r="F21" s="154"/>
      <c r="G21" s="158"/>
      <c r="H21" s="154"/>
      <c r="I21" s="158"/>
      <c r="J21" s="154"/>
      <c r="K21" s="158"/>
      <c r="L21" s="154"/>
      <c r="M21" s="117">
        <f t="shared" si="0"/>
        <v>0</v>
      </c>
      <c r="N21" s="2"/>
      <c r="O21" s="2"/>
      <c r="P21" s="2"/>
      <c r="Q21" s="2"/>
      <c r="R21" s="2"/>
      <c r="S21" s="2"/>
    </row>
    <row r="22" spans="1:19" ht="15" customHeight="1" thickBot="1">
      <c r="A22" s="18" t="s">
        <v>27</v>
      </c>
      <c r="B22" s="75">
        <f>SUM(B12:B21)</f>
        <v>0</v>
      </c>
      <c r="C22" s="207">
        <f>SUM(C12:D21)</f>
        <v>0</v>
      </c>
      <c r="D22" s="208"/>
      <c r="E22" s="77">
        <f aca="true" t="shared" si="1" ref="E22:K22">SUM(E12:E21)</f>
        <v>0</v>
      </c>
      <c r="F22" s="76">
        <f t="shared" si="1"/>
        <v>0</v>
      </c>
      <c r="G22" s="77">
        <f t="shared" si="1"/>
        <v>0</v>
      </c>
      <c r="H22" s="78">
        <f t="shared" si="1"/>
        <v>0</v>
      </c>
      <c r="I22" s="75">
        <f t="shared" si="1"/>
        <v>0</v>
      </c>
      <c r="J22" s="78">
        <f t="shared" si="1"/>
        <v>0</v>
      </c>
      <c r="K22" s="75">
        <f t="shared" si="1"/>
        <v>0</v>
      </c>
      <c r="L22" s="76">
        <f>SUM(L12:L21)</f>
        <v>0</v>
      </c>
      <c r="M22" s="73">
        <f>SUM(M12:M21)</f>
        <v>0</v>
      </c>
      <c r="N22" s="2"/>
      <c r="O22" s="2"/>
      <c r="P22" s="2"/>
      <c r="Q22" s="2"/>
      <c r="R22" s="2"/>
      <c r="S22" s="2"/>
    </row>
    <row r="23" spans="1:19" ht="14.25" customHeight="1" thickBot="1">
      <c r="A23" s="213" t="s">
        <v>21</v>
      </c>
      <c r="B23" s="213"/>
      <c r="C23" s="213"/>
      <c r="D23" s="2"/>
      <c r="F23" s="118"/>
      <c r="G23" s="192" t="str">
        <f>IF(M22=SUM(B22:L22)," ","Your Totals Do Not Match !")</f>
        <v> </v>
      </c>
      <c r="H23" s="192"/>
      <c r="I23" s="266" t="s">
        <v>94</v>
      </c>
      <c r="J23" s="266"/>
      <c r="K23" s="193">
        <f>SUM('Page 2 (if necessary)'!L17)</f>
        <v>0</v>
      </c>
      <c r="L23" s="192"/>
      <c r="N23" s="2"/>
      <c r="O23" s="2"/>
      <c r="P23" s="2"/>
      <c r="Q23" s="2"/>
      <c r="R23" s="2"/>
      <c r="S23" s="2"/>
    </row>
    <row r="24" spans="1:19" ht="15.75" customHeight="1" thickBot="1">
      <c r="A24" s="71" t="s">
        <v>38</v>
      </c>
      <c r="B24" s="199">
        <f>SUM(M22)+'Page 2 (if necessary)'!L17</f>
        <v>0</v>
      </c>
      <c r="C24" s="200"/>
      <c r="D24" s="2"/>
      <c r="E24" s="84" t="s">
        <v>71</v>
      </c>
      <c r="F24" s="19"/>
      <c r="G24" s="19"/>
      <c r="H24" s="19"/>
      <c r="I24" s="19"/>
      <c r="J24" s="19"/>
      <c r="K24" s="19"/>
      <c r="L24" s="20"/>
      <c r="M24" s="119" t="s">
        <v>13</v>
      </c>
      <c r="N24" s="2"/>
      <c r="O24" s="2"/>
      <c r="P24" s="2"/>
      <c r="Q24" s="2"/>
      <c r="R24" s="2"/>
      <c r="S24" s="2"/>
    </row>
    <row r="25" spans="1:19" ht="15.75" customHeight="1" thickBot="1">
      <c r="A25" s="72" t="s">
        <v>92</v>
      </c>
      <c r="B25" s="233">
        <f>SUM(B22,E22,G22,I22,K22)+'Page 2 (if necessary)'!J19</f>
        <v>0</v>
      </c>
      <c r="C25" s="234"/>
      <c r="D25" s="2"/>
      <c r="E25" s="220"/>
      <c r="F25" s="221"/>
      <c r="G25" s="221"/>
      <c r="H25" s="221"/>
      <c r="I25" s="221"/>
      <c r="J25" s="221"/>
      <c r="K25" s="221"/>
      <c r="L25" s="221"/>
      <c r="M25" s="120" t="s">
        <v>14</v>
      </c>
      <c r="N25" s="2"/>
      <c r="O25" s="2"/>
      <c r="P25" s="2"/>
      <c r="Q25" s="2"/>
      <c r="R25" s="2"/>
      <c r="S25" s="2"/>
    </row>
    <row r="26" spans="1:19" ht="15.75" customHeight="1" thickBot="1">
      <c r="A26" s="263" t="s">
        <v>63</v>
      </c>
      <c r="B26" s="264"/>
      <c r="C26" s="265"/>
      <c r="D26" s="2"/>
      <c r="E26" s="222"/>
      <c r="F26" s="223"/>
      <c r="G26" s="223"/>
      <c r="H26" s="223"/>
      <c r="I26" s="223"/>
      <c r="J26" s="223"/>
      <c r="K26" s="223"/>
      <c r="L26" s="224"/>
      <c r="M26" s="121"/>
      <c r="N26" s="2"/>
      <c r="O26" s="2"/>
      <c r="P26" s="2"/>
      <c r="Q26" s="2"/>
      <c r="R26" s="2"/>
      <c r="S26" s="2"/>
    </row>
    <row r="27" spans="1:19" ht="15.75" customHeight="1">
      <c r="A27" s="167" t="s">
        <v>62</v>
      </c>
      <c r="B27" s="235"/>
      <c r="C27" s="236"/>
      <c r="D27" s="2"/>
      <c r="F27" s="13" t="s">
        <v>10</v>
      </c>
      <c r="G27" s="13" t="s">
        <v>25</v>
      </c>
      <c r="H27" s="13"/>
      <c r="I27" s="13"/>
      <c r="J27" s="13"/>
      <c r="K27" s="2"/>
      <c r="L27" s="247" t="s">
        <v>98</v>
      </c>
      <c r="M27" s="164"/>
      <c r="N27" s="2"/>
      <c r="O27" s="2"/>
      <c r="P27" s="2"/>
      <c r="Q27" s="2"/>
      <c r="R27" s="2"/>
      <c r="S27" s="2"/>
    </row>
    <row r="28" spans="1:19" ht="15.75" customHeight="1">
      <c r="A28" s="168" t="s">
        <v>67</v>
      </c>
      <c r="B28" s="231"/>
      <c r="C28" s="232"/>
      <c r="D28" s="2"/>
      <c r="F28" s="13" t="s">
        <v>11</v>
      </c>
      <c r="G28" s="13" t="s">
        <v>26</v>
      </c>
      <c r="H28" s="13"/>
      <c r="I28" s="13"/>
      <c r="J28" s="13"/>
      <c r="K28" s="2"/>
      <c r="L28" s="248"/>
      <c r="M28" s="166" t="s">
        <v>36</v>
      </c>
      <c r="N28" s="2"/>
      <c r="O28" s="2"/>
      <c r="P28" s="2"/>
      <c r="Q28" s="2"/>
      <c r="R28" s="2"/>
      <c r="S28" s="2"/>
    </row>
    <row r="29" spans="1:19" ht="15.75" customHeight="1" thickBot="1">
      <c r="A29" s="168" t="s">
        <v>79</v>
      </c>
      <c r="B29" s="231"/>
      <c r="C29" s="232"/>
      <c r="D29" s="2"/>
      <c r="F29" s="13" t="s">
        <v>12</v>
      </c>
      <c r="G29" s="13" t="s">
        <v>24</v>
      </c>
      <c r="H29" s="13"/>
      <c r="I29" s="13"/>
      <c r="J29" s="13"/>
      <c r="K29" s="2"/>
      <c r="L29" s="249"/>
      <c r="M29" s="197"/>
      <c r="N29" s="2"/>
      <c r="O29" s="2"/>
      <c r="P29" s="2"/>
      <c r="Q29" s="2"/>
      <c r="R29" s="2"/>
      <c r="S29" s="2"/>
    </row>
    <row r="30" spans="1:19" ht="15.75" customHeight="1" thickBot="1">
      <c r="A30" s="169" t="s">
        <v>23</v>
      </c>
      <c r="B30" s="241"/>
      <c r="C30" s="242"/>
      <c r="D30" s="123"/>
      <c r="E30" s="124"/>
      <c r="F30" s="125" t="s">
        <v>97</v>
      </c>
      <c r="G30" s="243"/>
      <c r="H30" s="244"/>
      <c r="I30" s="81"/>
      <c r="J30" s="81"/>
      <c r="K30" s="165"/>
      <c r="L30" s="198" t="s">
        <v>84</v>
      </c>
      <c r="M30" s="164"/>
      <c r="N30" s="2"/>
      <c r="O30" s="2"/>
      <c r="P30" s="2"/>
      <c r="Q30" s="2"/>
      <c r="R30" s="2"/>
      <c r="S30" s="2"/>
    </row>
    <row r="31" spans="1:19" ht="15.75" customHeight="1" thickBot="1">
      <c r="A31" s="170" t="s">
        <v>81</v>
      </c>
      <c r="B31" s="227">
        <f>SUM(B24)-B25-B27-B28-B29-B30</f>
        <v>0</v>
      </c>
      <c r="C31" s="228"/>
      <c r="D31" s="2"/>
      <c r="F31" s="126"/>
      <c r="G31" s="245"/>
      <c r="H31" s="246"/>
      <c r="I31" s="80"/>
      <c r="J31" s="81"/>
      <c r="K31" s="165"/>
      <c r="L31" s="195" t="s">
        <v>84</v>
      </c>
      <c r="M31" s="166" t="s">
        <v>9</v>
      </c>
      <c r="N31" s="2"/>
      <c r="O31" s="2"/>
      <c r="P31" s="2"/>
      <c r="Q31" s="2"/>
      <c r="R31" s="2"/>
      <c r="S31" s="2"/>
    </row>
    <row r="32" spans="1:19" ht="15.75" customHeight="1" thickBot="1">
      <c r="A32" s="171" t="s">
        <v>80</v>
      </c>
      <c r="B32" s="229"/>
      <c r="C32" s="230"/>
      <c r="D32" s="2"/>
      <c r="E32" s="96"/>
      <c r="F32" s="96"/>
      <c r="G32" s="240" t="s">
        <v>73</v>
      </c>
      <c r="H32" s="240"/>
      <c r="I32" s="82" t="s">
        <v>74</v>
      </c>
      <c r="J32" s="82" t="s">
        <v>74</v>
      </c>
      <c r="K32" s="82" t="s">
        <v>72</v>
      </c>
      <c r="L32" s="185" t="s">
        <v>50</v>
      </c>
      <c r="M32" s="121"/>
      <c r="N32" s="2"/>
      <c r="O32" s="2"/>
      <c r="P32" s="2"/>
      <c r="Q32" s="2"/>
      <c r="R32" s="2"/>
      <c r="S32" s="2"/>
    </row>
    <row r="33" ht="5.25" customHeight="1">
      <c r="M33" s="122"/>
    </row>
    <row r="34" spans="1:13" ht="15" customHeight="1" thickBot="1">
      <c r="A34" s="129" t="s">
        <v>64</v>
      </c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2"/>
      <c r="M34" s="133" t="s">
        <v>3</v>
      </c>
    </row>
    <row r="35" spans="1:13" ht="14.25">
      <c r="A35" s="129" t="s">
        <v>65</v>
      </c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129"/>
    </row>
    <row r="36" spans="1:13" ht="18" customHeight="1">
      <c r="A36" s="134" t="s">
        <v>29</v>
      </c>
      <c r="B36" s="237"/>
      <c r="C36" s="237"/>
      <c r="D36" s="237"/>
      <c r="E36" s="237"/>
      <c r="F36" s="237"/>
      <c r="G36" s="79"/>
      <c r="H36" s="79"/>
      <c r="I36" s="79"/>
      <c r="J36" s="79"/>
      <c r="K36" s="134" t="s">
        <v>31</v>
      </c>
      <c r="L36" s="219"/>
      <c r="M36" s="219"/>
    </row>
    <row r="37" spans="1:13" ht="18" customHeight="1">
      <c r="A37" s="135" t="s">
        <v>30</v>
      </c>
      <c r="B37" s="238" t="s">
        <v>68</v>
      </c>
      <c r="C37" s="238"/>
      <c r="D37" s="238"/>
      <c r="E37" s="238"/>
      <c r="F37" s="238"/>
      <c r="G37" s="239" t="s">
        <v>69</v>
      </c>
      <c r="H37" s="239"/>
      <c r="I37" s="239"/>
      <c r="J37" s="239"/>
      <c r="K37" s="134" t="s">
        <v>31</v>
      </c>
      <c r="L37" s="218"/>
      <c r="M37" s="218"/>
    </row>
    <row r="38" spans="1:13" ht="18" customHeight="1">
      <c r="A38" s="135" t="s">
        <v>66</v>
      </c>
      <c r="B38" s="226"/>
      <c r="C38" s="226"/>
      <c r="D38" s="226"/>
      <c r="E38" s="226"/>
      <c r="F38" s="226"/>
      <c r="G38" s="83" t="s">
        <v>75</v>
      </c>
      <c r="H38" s="83"/>
      <c r="I38" s="83"/>
      <c r="J38" s="83"/>
      <c r="K38" s="134" t="s">
        <v>31</v>
      </c>
      <c r="L38" s="218"/>
      <c r="M38" s="218"/>
    </row>
    <row r="39" spans="1:13" ht="11.25" customHeight="1">
      <c r="A39" s="135"/>
      <c r="B39" s="225"/>
      <c r="C39" s="225"/>
      <c r="D39" s="225"/>
      <c r="E39" s="225"/>
      <c r="F39" s="225"/>
      <c r="G39" s="225"/>
      <c r="H39" s="225"/>
      <c r="I39" s="225"/>
      <c r="J39" s="225"/>
      <c r="K39" s="134"/>
      <c r="L39" s="217"/>
      <c r="M39" s="217"/>
    </row>
    <row r="40" spans="1:13" ht="15.75" customHeight="1">
      <c r="A40" s="136" t="s">
        <v>37</v>
      </c>
      <c r="B40" s="138" t="s">
        <v>85</v>
      </c>
      <c r="C40" s="138"/>
      <c r="D40" s="138"/>
      <c r="G40" s="138" t="s">
        <v>86</v>
      </c>
      <c r="I40" s="138" t="s">
        <v>87</v>
      </c>
      <c r="K40" s="138"/>
      <c r="L40" s="138" t="s">
        <v>88</v>
      </c>
      <c r="M40" s="137"/>
    </row>
    <row r="41" ht="12.75"/>
    <row r="42" spans="1:11" ht="12.75">
      <c r="A42" s="2"/>
      <c r="B42" s="139"/>
      <c r="C42" s="2"/>
      <c r="D42" s="2"/>
      <c r="H42" s="2"/>
      <c r="I42" s="2"/>
      <c r="J42" s="2"/>
      <c r="K42" s="2"/>
    </row>
    <row r="43" spans="1:11" ht="12.75">
      <c r="A43" s="2"/>
      <c r="B43" s="139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139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139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139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139"/>
      <c r="C47" s="2"/>
      <c r="D47" s="2"/>
      <c r="E47" s="2"/>
      <c r="F47" s="2"/>
      <c r="G47" s="2"/>
      <c r="H47" s="2"/>
      <c r="I47" s="2"/>
      <c r="J47" s="2"/>
      <c r="K47" s="2"/>
    </row>
  </sheetData>
  <sheetProtection password="CA37" sheet="1" objects="1" scenarios="1" selectLockedCells="1"/>
  <mergeCells count="50">
    <mergeCell ref="A7:M8"/>
    <mergeCell ref="B10:D10"/>
    <mergeCell ref="E10:F10"/>
    <mergeCell ref="G10:H10"/>
    <mergeCell ref="I10:J10"/>
    <mergeCell ref="G30:H30"/>
    <mergeCell ref="G31:H31"/>
    <mergeCell ref="L27:L29"/>
    <mergeCell ref="C13:D13"/>
    <mergeCell ref="K10:L10"/>
    <mergeCell ref="C14:D14"/>
    <mergeCell ref="C17:D17"/>
    <mergeCell ref="C18:D18"/>
    <mergeCell ref="C19:D19"/>
    <mergeCell ref="A26:C26"/>
    <mergeCell ref="I23:J23"/>
    <mergeCell ref="C16:D16"/>
    <mergeCell ref="B29:C29"/>
    <mergeCell ref="L39:M39"/>
    <mergeCell ref="L38:M38"/>
    <mergeCell ref="L37:M37"/>
    <mergeCell ref="L36:M36"/>
    <mergeCell ref="E25:L26"/>
    <mergeCell ref="B39:J39"/>
    <mergeCell ref="B38:F38"/>
    <mergeCell ref="B31:C32"/>
    <mergeCell ref="B28:C28"/>
    <mergeCell ref="B25:C25"/>
    <mergeCell ref="B27:C27"/>
    <mergeCell ref="B36:F36"/>
    <mergeCell ref="B37:F37"/>
    <mergeCell ref="G37:J37"/>
    <mergeCell ref="G32:H32"/>
    <mergeCell ref="B30:C30"/>
    <mergeCell ref="B24:C24"/>
    <mergeCell ref="C21:D21"/>
    <mergeCell ref="C20:D20"/>
    <mergeCell ref="A1:M1"/>
    <mergeCell ref="A3:M3"/>
    <mergeCell ref="C22:D22"/>
    <mergeCell ref="C11:D11"/>
    <mergeCell ref="C12:D12"/>
    <mergeCell ref="A23:C23"/>
    <mergeCell ref="G4:H4"/>
    <mergeCell ref="J4:K4"/>
    <mergeCell ref="G5:M5"/>
    <mergeCell ref="E5:F5"/>
    <mergeCell ref="C15:D15"/>
    <mergeCell ref="B4:D4"/>
    <mergeCell ref="B5:D5"/>
  </mergeCells>
  <printOptions/>
  <pageMargins left="0.25" right="0.25" top="0.2" bottom="0.25" header="0.2" footer="0.25"/>
  <pageSetup horizontalDpi="600" verticalDpi="600" orientation="landscape" scale="98" r:id="rId4"/>
  <headerFooter alignWithMargins="0">
    <oddFooter>&amp;L&amp;"Arial,Italic"&amp;8TravelExpenseVoucher BUSO Revised 4-2-12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T30"/>
  <sheetViews>
    <sheetView showZeros="0" zoomScalePageLayoutView="0" workbookViewId="0" topLeftCell="A1">
      <selection activeCell="B8" sqref="B8"/>
    </sheetView>
  </sheetViews>
  <sheetFormatPr defaultColWidth="9.28125" defaultRowHeight="12.75"/>
  <cols>
    <col min="1" max="1" width="29.00390625" style="12" customWidth="1"/>
    <col min="2" max="10" width="9.7109375" style="12" customWidth="1"/>
    <col min="11" max="11" width="9.7109375" style="152" customWidth="1"/>
    <col min="12" max="12" width="11.7109375" style="12" customWidth="1"/>
    <col min="13" max="16384" width="9.28125" style="12" customWidth="1"/>
  </cols>
  <sheetData>
    <row r="1" spans="1:12" ht="18" customHeight="1">
      <c r="A1" s="205" t="s">
        <v>34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s="89" customFormat="1" ht="15" customHeight="1">
      <c r="A2" s="285" t="s">
        <v>33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3" ht="13.5" customHeight="1">
      <c r="A3" s="90" t="s">
        <v>18</v>
      </c>
      <c r="B3" s="286">
        <f>IF('Page 1'!B4:D4&lt;&gt;"",'Page 1'!B4:D4,"")</f>
      </c>
      <c r="C3" s="286"/>
      <c r="E3" s="91" t="s">
        <v>19</v>
      </c>
      <c r="F3" s="286">
        <f>IF('Page 1'!G4&lt;&gt;"",'Page 1'!G4,"")</f>
      </c>
      <c r="G3" s="286"/>
      <c r="H3" s="92" t="s">
        <v>16</v>
      </c>
      <c r="I3" s="286">
        <f>IF('Page 1'!J4&lt;&gt;"",'Page 1'!J4,"")</f>
      </c>
      <c r="J3" s="286"/>
      <c r="K3" s="90" t="s">
        <v>4</v>
      </c>
      <c r="L3" s="140">
        <f>IF('Page 1'!M4&lt;&gt;"",'Page 1'!M4,"")</f>
      </c>
      <c r="M3" s="141"/>
    </row>
    <row r="4" spans="1:12" ht="18" customHeight="1" thickBot="1">
      <c r="A4" s="142" t="s">
        <v>15</v>
      </c>
      <c r="B4" s="291">
        <f>IF('Page 1'!B5:D5&lt;&gt;"",'Page 1'!B5:D5,"")</f>
      </c>
      <c r="C4" s="291"/>
      <c r="D4" s="143"/>
      <c r="E4" s="142" t="s">
        <v>17</v>
      </c>
      <c r="F4" s="291"/>
      <c r="G4" s="291"/>
      <c r="H4" s="291"/>
      <c r="I4" s="291"/>
      <c r="J4" s="291"/>
      <c r="K4" s="291"/>
      <c r="L4" s="291"/>
    </row>
    <row r="5" spans="1:12" s="96" customFormat="1" ht="18.75" customHeight="1" thickBot="1">
      <c r="A5" s="292" t="s">
        <v>70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</row>
    <row r="6" spans="1:12" ht="14.25" customHeight="1" thickBot="1">
      <c r="A6" s="189" t="s">
        <v>42</v>
      </c>
      <c r="B6" s="287"/>
      <c r="C6" s="288"/>
      <c r="D6" s="287">
        <f>IF($B$6&lt;&gt;"",B6+1,"")</f>
      </c>
      <c r="E6" s="288"/>
      <c r="F6" s="287">
        <f>IF($B$6&lt;&gt;"",B6+2,"")</f>
      </c>
      <c r="G6" s="288"/>
      <c r="H6" s="289">
        <f>IF($B$6&lt;&gt;"",B6+3,"")</f>
      </c>
      <c r="I6" s="290"/>
      <c r="J6" s="287">
        <f>IF($B$6&lt;&gt;"",B6+4,"")</f>
      </c>
      <c r="K6" s="288"/>
      <c r="L6" s="99" t="s">
        <v>0</v>
      </c>
    </row>
    <row r="7" spans="1:12" ht="14.25" customHeight="1" thickBot="1">
      <c r="A7" s="144"/>
      <c r="B7" s="102" t="s">
        <v>9</v>
      </c>
      <c r="C7" s="105" t="s">
        <v>20</v>
      </c>
      <c r="D7" s="145" t="s">
        <v>9</v>
      </c>
      <c r="E7" s="146" t="s">
        <v>20</v>
      </c>
      <c r="F7" s="145" t="s">
        <v>9</v>
      </c>
      <c r="G7" s="147" t="s">
        <v>20</v>
      </c>
      <c r="H7" s="181" t="s">
        <v>9</v>
      </c>
      <c r="I7" s="182" t="s">
        <v>20</v>
      </c>
      <c r="J7" s="106" t="s">
        <v>9</v>
      </c>
      <c r="K7" s="104" t="s">
        <v>20</v>
      </c>
      <c r="L7" s="148" t="s">
        <v>32</v>
      </c>
    </row>
    <row r="8" spans="1:12" ht="15" customHeight="1">
      <c r="A8" s="10" t="s">
        <v>5</v>
      </c>
      <c r="B8" s="51"/>
      <c r="C8" s="45"/>
      <c r="D8" s="51"/>
      <c r="E8" s="45"/>
      <c r="F8" s="51"/>
      <c r="G8" s="179"/>
      <c r="H8" s="51"/>
      <c r="I8" s="45"/>
      <c r="J8" s="51"/>
      <c r="K8" s="45"/>
      <c r="L8" s="149">
        <f>SUM(B8:K8)</f>
        <v>0</v>
      </c>
    </row>
    <row r="9" spans="1:18" ht="15" customHeight="1">
      <c r="A9" s="4" t="s">
        <v>90</v>
      </c>
      <c r="B9" s="21"/>
      <c r="C9" s="52"/>
      <c r="D9" s="21"/>
      <c r="E9" s="52"/>
      <c r="F9" s="21"/>
      <c r="G9" s="177"/>
      <c r="H9" s="21"/>
      <c r="I9" s="52"/>
      <c r="J9" s="21"/>
      <c r="K9" s="52"/>
      <c r="L9" s="150">
        <f aca="true" t="shared" si="0" ref="L9:L16">SUM(B9:K9)</f>
        <v>0</v>
      </c>
      <c r="M9" s="2"/>
      <c r="N9" s="2"/>
      <c r="O9" s="2"/>
      <c r="P9" s="2"/>
      <c r="Q9" s="2"/>
      <c r="R9" s="2"/>
    </row>
    <row r="10" spans="1:18" ht="15" customHeight="1">
      <c r="A10" s="4" t="s">
        <v>6</v>
      </c>
      <c r="B10" s="21"/>
      <c r="C10" s="52"/>
      <c r="D10" s="21"/>
      <c r="E10" s="52"/>
      <c r="F10" s="21"/>
      <c r="G10" s="177"/>
      <c r="H10" s="21"/>
      <c r="I10" s="52"/>
      <c r="J10" s="21"/>
      <c r="K10" s="52"/>
      <c r="L10" s="150">
        <f t="shared" si="0"/>
        <v>0</v>
      </c>
      <c r="M10" s="2"/>
      <c r="N10" s="2"/>
      <c r="O10" s="2"/>
      <c r="P10" s="2"/>
      <c r="Q10" s="2"/>
      <c r="R10" s="2"/>
    </row>
    <row r="11" spans="1:18" ht="15" customHeight="1">
      <c r="A11" s="4" t="s">
        <v>7</v>
      </c>
      <c r="B11" s="21"/>
      <c r="C11" s="52"/>
      <c r="D11" s="21"/>
      <c r="E11" s="52"/>
      <c r="F11" s="21"/>
      <c r="G11" s="177"/>
      <c r="H11" s="21"/>
      <c r="I11" s="52"/>
      <c r="J11" s="21"/>
      <c r="K11" s="52"/>
      <c r="L11" s="150">
        <f t="shared" si="0"/>
        <v>0</v>
      </c>
      <c r="M11" s="2"/>
      <c r="N11" s="2"/>
      <c r="O11" s="2"/>
      <c r="P11" s="2"/>
      <c r="Q11" s="2"/>
      <c r="R11" s="2"/>
    </row>
    <row r="12" spans="1:18" ht="15" customHeight="1">
      <c r="A12" s="4" t="s">
        <v>8</v>
      </c>
      <c r="B12" s="21"/>
      <c r="C12" s="52"/>
      <c r="D12" s="21"/>
      <c r="E12" s="52"/>
      <c r="F12" s="21"/>
      <c r="G12" s="177"/>
      <c r="H12" s="21"/>
      <c r="I12" s="183"/>
      <c r="J12" s="21"/>
      <c r="K12" s="52"/>
      <c r="L12" s="150">
        <f t="shared" si="0"/>
        <v>0</v>
      </c>
      <c r="M12" s="2"/>
      <c r="N12" s="2"/>
      <c r="O12" s="2"/>
      <c r="P12" s="2"/>
      <c r="Q12" s="2"/>
      <c r="R12" s="2"/>
    </row>
    <row r="13" spans="1:18" ht="15" customHeight="1">
      <c r="A13" s="4" t="s">
        <v>1</v>
      </c>
      <c r="B13" s="21"/>
      <c r="C13" s="52"/>
      <c r="D13" s="21"/>
      <c r="E13" s="52"/>
      <c r="F13" s="21"/>
      <c r="G13" s="177"/>
      <c r="H13" s="184"/>
      <c r="I13" s="183"/>
      <c r="J13" s="21"/>
      <c r="K13" s="52"/>
      <c r="L13" s="150">
        <f t="shared" si="0"/>
        <v>0</v>
      </c>
      <c r="M13" s="2"/>
      <c r="N13" s="2"/>
      <c r="O13" s="2"/>
      <c r="P13" s="2"/>
      <c r="Q13" s="2"/>
      <c r="R13" s="2"/>
    </row>
    <row r="14" spans="1:18" ht="15" customHeight="1">
      <c r="A14" s="4" t="s">
        <v>2</v>
      </c>
      <c r="B14" s="21"/>
      <c r="C14" s="52"/>
      <c r="D14" s="21"/>
      <c r="E14" s="52"/>
      <c r="F14" s="21"/>
      <c r="G14" s="177"/>
      <c r="H14" s="184"/>
      <c r="I14" s="178"/>
      <c r="J14" s="21"/>
      <c r="K14" s="52"/>
      <c r="L14" s="150">
        <f t="shared" si="0"/>
        <v>0</v>
      </c>
      <c r="M14" s="2"/>
      <c r="N14" s="2"/>
      <c r="O14" s="2"/>
      <c r="P14" s="2"/>
      <c r="Q14" s="2"/>
      <c r="R14" s="2"/>
    </row>
    <row r="15" spans="1:18" ht="15" customHeight="1">
      <c r="A15" s="4" t="s">
        <v>22</v>
      </c>
      <c r="B15" s="21"/>
      <c r="C15" s="52"/>
      <c r="D15" s="21"/>
      <c r="E15" s="52"/>
      <c r="F15" s="21"/>
      <c r="G15" s="177"/>
      <c r="H15" s="21"/>
      <c r="I15" s="52"/>
      <c r="J15" s="21"/>
      <c r="K15" s="52"/>
      <c r="L15" s="150">
        <f t="shared" si="0"/>
        <v>0</v>
      </c>
      <c r="M15" s="2"/>
      <c r="N15" s="2"/>
      <c r="O15" s="2"/>
      <c r="P15" s="2"/>
      <c r="Q15" s="2"/>
      <c r="R15" s="2"/>
    </row>
    <row r="16" spans="1:18" ht="15" customHeight="1" thickBot="1">
      <c r="A16" s="4" t="s">
        <v>91</v>
      </c>
      <c r="B16" s="50"/>
      <c r="C16" s="53"/>
      <c r="D16" s="50"/>
      <c r="E16" s="53"/>
      <c r="F16" s="50"/>
      <c r="G16" s="180"/>
      <c r="H16" s="50"/>
      <c r="I16" s="53"/>
      <c r="J16" s="50"/>
      <c r="K16" s="53"/>
      <c r="L16" s="151">
        <f t="shared" si="0"/>
        <v>0</v>
      </c>
      <c r="M16" s="2"/>
      <c r="N16" s="2"/>
      <c r="O16" s="2"/>
      <c r="P16" s="2"/>
      <c r="Q16" s="2"/>
      <c r="R16" s="2"/>
    </row>
    <row r="17" spans="1:18" ht="15" customHeight="1" thickBot="1">
      <c r="A17" s="15" t="s">
        <v>27</v>
      </c>
      <c r="B17" s="22">
        <f>SUM(B8:B16)</f>
        <v>0</v>
      </c>
      <c r="C17" s="46">
        <f>SUM(C8:C16)</f>
        <v>0</v>
      </c>
      <c r="D17" s="22">
        <f>SUM(D8:D16)</f>
        <v>0</v>
      </c>
      <c r="E17" s="23">
        <f aca="true" t="shared" si="1" ref="E17:K17">SUM(E8:E16)</f>
        <v>0</v>
      </c>
      <c r="F17" s="22">
        <f t="shared" si="1"/>
        <v>0</v>
      </c>
      <c r="G17" s="23">
        <f t="shared" si="1"/>
        <v>0</v>
      </c>
      <c r="H17" s="22">
        <f t="shared" si="1"/>
        <v>0</v>
      </c>
      <c r="I17" s="23">
        <f t="shared" si="1"/>
        <v>0</v>
      </c>
      <c r="J17" s="22">
        <f t="shared" si="1"/>
        <v>0</v>
      </c>
      <c r="K17" s="23">
        <f t="shared" si="1"/>
        <v>0</v>
      </c>
      <c r="L17" s="74">
        <f>SUM(L8:L16)</f>
        <v>0</v>
      </c>
      <c r="M17" s="2"/>
      <c r="N17" s="2"/>
      <c r="O17" s="2"/>
      <c r="P17" s="2"/>
      <c r="Q17" s="2"/>
      <c r="R17" s="2"/>
    </row>
    <row r="18" spans="1:18" ht="15" customHeight="1">
      <c r="A18" s="8"/>
      <c r="B18" s="2"/>
      <c r="C18" s="2"/>
      <c r="H18" s="283" t="s">
        <v>95</v>
      </c>
      <c r="I18" s="284"/>
      <c r="J18" s="86">
        <f>SUM(C17,E17,G17,I17,K17)</f>
        <v>0</v>
      </c>
      <c r="K18" s="11"/>
      <c r="L18" s="2"/>
      <c r="M18" s="2"/>
      <c r="N18" s="2"/>
      <c r="O18" s="2"/>
      <c r="P18" s="2"/>
      <c r="Q18" s="2"/>
      <c r="R18" s="2"/>
    </row>
    <row r="19" spans="1:11" ht="12.75">
      <c r="A19" s="14" t="s">
        <v>39</v>
      </c>
      <c r="H19" s="282" t="s">
        <v>76</v>
      </c>
      <c r="I19" s="282"/>
      <c r="J19" s="86">
        <f>SUM(B17,D17,F17,H17,J17)</f>
        <v>0</v>
      </c>
      <c r="K19" s="86"/>
    </row>
    <row r="20" spans="1:19" s="174" customFormat="1" ht="12.75" customHeight="1">
      <c r="A20" s="270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2"/>
      <c r="M20" s="176"/>
      <c r="N20" s="176"/>
      <c r="O20" s="176"/>
      <c r="P20" s="176"/>
      <c r="Q20" s="176"/>
      <c r="R20" s="176"/>
      <c r="S20" s="176"/>
    </row>
    <row r="21" spans="1:20" s="172" customFormat="1" ht="12.75">
      <c r="A21" s="273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5"/>
      <c r="M21" s="175"/>
      <c r="N21" s="175"/>
      <c r="O21" s="175"/>
      <c r="P21" s="175"/>
      <c r="Q21" s="175"/>
      <c r="R21" s="175"/>
      <c r="S21" s="175"/>
      <c r="T21" s="173"/>
    </row>
    <row r="22" spans="1:20" s="172" customFormat="1" ht="12.75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175"/>
      <c r="N22" s="175"/>
      <c r="O22" s="175"/>
      <c r="P22" s="175"/>
      <c r="Q22" s="175"/>
      <c r="R22" s="175"/>
      <c r="S22" s="175"/>
      <c r="T22" s="173"/>
    </row>
    <row r="23" spans="1:20" s="172" customFormat="1" ht="12.75">
      <c r="A23" s="27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5"/>
      <c r="M23" s="175"/>
      <c r="N23" s="175"/>
      <c r="O23" s="175"/>
      <c r="P23" s="175"/>
      <c r="Q23" s="175"/>
      <c r="R23" s="175"/>
      <c r="S23" s="175"/>
      <c r="T23" s="173"/>
    </row>
    <row r="24" spans="1:19" ht="12.75">
      <c r="A24" s="273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5"/>
      <c r="M24" s="114"/>
      <c r="N24" s="114"/>
      <c r="O24" s="114"/>
      <c r="P24" s="114"/>
      <c r="Q24" s="114"/>
      <c r="R24" s="114"/>
      <c r="S24" s="114"/>
    </row>
    <row r="25" spans="1:19" ht="12.75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5"/>
      <c r="M25" s="114"/>
      <c r="N25" s="114"/>
      <c r="O25" s="114"/>
      <c r="P25" s="114"/>
      <c r="Q25" s="114"/>
      <c r="R25" s="114"/>
      <c r="S25" s="114"/>
    </row>
    <row r="26" spans="1:19" ht="12.75">
      <c r="A26" s="273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5"/>
      <c r="M26" s="114"/>
      <c r="N26" s="114"/>
      <c r="O26" s="114"/>
      <c r="P26" s="114"/>
      <c r="Q26" s="114"/>
      <c r="R26" s="114"/>
      <c r="S26" s="114"/>
    </row>
    <row r="27" spans="1:19" ht="12.75">
      <c r="A27" s="273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14"/>
      <c r="N27" s="114"/>
      <c r="O27" s="114"/>
      <c r="P27" s="114"/>
      <c r="Q27" s="114"/>
      <c r="R27" s="114"/>
      <c r="S27" s="114"/>
    </row>
    <row r="28" spans="1:12" ht="12.75">
      <c r="A28" s="279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1"/>
    </row>
    <row r="29" spans="1:12" ht="14.25" customHeight="1">
      <c r="A29" s="276" t="s">
        <v>54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8"/>
    </row>
    <row r="30" spans="1:12" ht="14.25" customHeight="1">
      <c r="A30" s="267" t="s">
        <v>40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9"/>
    </row>
  </sheetData>
  <sheetProtection password="CA37" sheet="1" objects="1" scenarios="1" selectLockedCells="1"/>
  <mergeCells count="26">
    <mergeCell ref="H19:I19"/>
    <mergeCell ref="H18:I18"/>
    <mergeCell ref="A24:L24"/>
    <mergeCell ref="A1:L1"/>
    <mergeCell ref="A2:L2"/>
    <mergeCell ref="B3:C3"/>
    <mergeCell ref="J6:K6"/>
    <mergeCell ref="B6:C6"/>
    <mergeCell ref="D6:E6"/>
    <mergeCell ref="F6:G6"/>
    <mergeCell ref="H6:I6"/>
    <mergeCell ref="B4:C4"/>
    <mergeCell ref="A5:L5"/>
    <mergeCell ref="F3:G3"/>
    <mergeCell ref="I3:J3"/>
    <mergeCell ref="F4:L4"/>
    <mergeCell ref="A30:L30"/>
    <mergeCell ref="A20:L20"/>
    <mergeCell ref="A22:L22"/>
    <mergeCell ref="A21:L21"/>
    <mergeCell ref="A27:L27"/>
    <mergeCell ref="A29:L29"/>
    <mergeCell ref="A28:L28"/>
    <mergeCell ref="A25:L25"/>
    <mergeCell ref="A26:L26"/>
    <mergeCell ref="A23:L23"/>
  </mergeCells>
  <dataValidations count="2">
    <dataValidation type="textLength" operator="lessThan" allowBlank="1" showInputMessage="1" showErrorMessage="1" sqref="B19">
      <formula1>A20</formula1>
    </dataValidation>
    <dataValidation type="textLength" operator="lessThanOrEqual" allowBlank="1" showInputMessage="1" showErrorMessage="1" promptTitle="Other/Additional Info:" prompt="Enter additional information here. Do not exceed more than 130 characters per line." errorTitle="Character Limit Exceeded" error="Character Limit Exceeded. Continue on next line." sqref="A20:L28">
      <formula1>120</formula1>
    </dataValidation>
  </dataValidations>
  <printOptions/>
  <pageMargins left="0.25" right="0.25" top="0.2" bottom="0.2" header="0.2" footer="0.5"/>
  <pageSetup horizontalDpi="600" verticalDpi="600" orientation="landscape" scale="98" r:id="rId2"/>
  <headerFooter alignWithMargins="0">
    <oddFooter>&amp;L&amp;"Arial,Italic"&amp;8TravelExpenseVoucher BUSO Revised 4-2-12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1"/>
    <pageSetUpPr fitToPage="1"/>
  </sheetPr>
  <dimension ref="A2:J27"/>
  <sheetViews>
    <sheetView showZeros="0" zoomScale="75" zoomScaleNormal="75" zoomScalePageLayoutView="0" workbookViewId="0" topLeftCell="A4">
      <selection activeCell="E17" sqref="E17:F17"/>
    </sheetView>
  </sheetViews>
  <sheetFormatPr defaultColWidth="9.140625" defaultRowHeight="12.75"/>
  <cols>
    <col min="1" max="1" width="20.00390625" style="0" bestFit="1" customWidth="1"/>
    <col min="2" max="2" width="22.7109375" style="0" customWidth="1"/>
    <col min="3" max="3" width="18.28125" style="0" customWidth="1"/>
    <col min="4" max="4" width="3.28125" style="0" customWidth="1"/>
    <col min="5" max="5" width="57.28125" style="0" customWidth="1"/>
    <col min="6" max="6" width="3.28125" style="0" customWidth="1"/>
    <col min="7" max="7" width="31.7109375" style="0" customWidth="1"/>
    <col min="8" max="8" width="0.2890625" style="0" hidden="1" customWidth="1"/>
    <col min="9" max="9" width="12.7109375" style="0" hidden="1" customWidth="1"/>
  </cols>
  <sheetData>
    <row r="1" ht="19.5" customHeight="1"/>
    <row r="2" spans="1:9" s="26" customFormat="1" ht="24">
      <c r="A2" s="293" t="s">
        <v>43</v>
      </c>
      <c r="B2" s="293"/>
      <c r="C2" s="293"/>
      <c r="D2" s="293"/>
      <c r="E2" s="293"/>
      <c r="F2" s="293"/>
      <c r="G2" s="293"/>
      <c r="H2" s="24"/>
      <c r="I2" s="25"/>
    </row>
    <row r="3" spans="1:9" s="12" customFormat="1" ht="27.75">
      <c r="A3" s="294" t="s">
        <v>77</v>
      </c>
      <c r="B3" s="294"/>
      <c r="C3" s="294"/>
      <c r="D3" s="294"/>
      <c r="E3" s="294"/>
      <c r="F3" s="294"/>
      <c r="G3" s="294"/>
      <c r="H3" s="27"/>
      <c r="I3" s="2"/>
    </row>
    <row r="4" spans="1:9" s="12" customFormat="1" ht="19.5" customHeight="1">
      <c r="A4" s="295" t="s">
        <v>44</v>
      </c>
      <c r="B4" s="296"/>
      <c r="C4" s="296"/>
      <c r="D4" s="296"/>
      <c r="E4" s="296"/>
      <c r="F4" s="296"/>
      <c r="G4" s="296"/>
      <c r="H4" s="27"/>
      <c r="I4" s="2"/>
    </row>
    <row r="5" spans="1:9" s="29" customFormat="1" ht="9.75" customHeight="1" thickBot="1">
      <c r="A5" s="296"/>
      <c r="B5" s="296"/>
      <c r="C5" s="296"/>
      <c r="D5" s="296"/>
      <c r="E5" s="296"/>
      <c r="F5" s="296"/>
      <c r="G5" s="296"/>
      <c r="H5" s="28"/>
      <c r="I5" s="9"/>
    </row>
    <row r="6" spans="1:10" ht="24.75" customHeight="1">
      <c r="A6" s="297"/>
      <c r="B6" s="298"/>
      <c r="C6" s="298"/>
      <c r="D6" s="298"/>
      <c r="E6" s="298"/>
      <c r="F6" s="298"/>
      <c r="G6" s="68"/>
      <c r="H6" s="30"/>
      <c r="I6" s="1"/>
      <c r="J6" s="29"/>
    </row>
    <row r="7" spans="1:10" ht="19.5" customHeight="1">
      <c r="A7" s="300" t="s">
        <v>61</v>
      </c>
      <c r="B7" s="301"/>
      <c r="C7" s="301"/>
      <c r="D7" s="301"/>
      <c r="E7" s="301"/>
      <c r="F7" s="302"/>
      <c r="G7" s="303"/>
      <c r="H7" s="31"/>
      <c r="J7" s="29"/>
    </row>
    <row r="8" spans="1:10" s="33" customFormat="1" ht="24.75" customHeight="1">
      <c r="A8" s="48"/>
      <c r="B8" s="64" t="s">
        <v>60</v>
      </c>
      <c r="C8" s="308"/>
      <c r="D8" s="308"/>
      <c r="E8" s="308"/>
      <c r="F8" s="306"/>
      <c r="G8" s="307"/>
      <c r="H8" s="32"/>
      <c r="J8" s="29"/>
    </row>
    <row r="9" spans="1:10" s="33" customFormat="1" ht="24.75" customHeight="1">
      <c r="A9" s="61"/>
      <c r="B9" s="64" t="s">
        <v>59</v>
      </c>
      <c r="C9" s="308"/>
      <c r="D9" s="308"/>
      <c r="E9" s="308"/>
      <c r="F9" s="62"/>
      <c r="G9" s="63"/>
      <c r="H9" s="32"/>
      <c r="J9" s="29"/>
    </row>
    <row r="10" spans="1:8" s="7" customFormat="1" ht="6" customHeight="1">
      <c r="A10" s="319"/>
      <c r="B10" s="302"/>
      <c r="C10" s="302"/>
      <c r="D10" s="302"/>
      <c r="E10" s="302"/>
      <c r="F10" s="302"/>
      <c r="G10" s="303"/>
      <c r="H10" s="34"/>
    </row>
    <row r="11" spans="1:9" s="36" customFormat="1" ht="19.5" customHeight="1" thickBot="1">
      <c r="A11" s="321" t="s">
        <v>55</v>
      </c>
      <c r="B11" s="322"/>
      <c r="C11" s="322"/>
      <c r="D11" s="65"/>
      <c r="E11" s="66"/>
      <c r="F11" s="66"/>
      <c r="G11" s="67"/>
      <c r="H11" s="35"/>
      <c r="I11" s="37"/>
    </row>
    <row r="12" spans="1:8" s="7" customFormat="1" ht="6" customHeight="1" thickBot="1">
      <c r="A12" s="319"/>
      <c r="B12" s="302"/>
      <c r="C12" s="302"/>
      <c r="D12" s="302"/>
      <c r="E12" s="302"/>
      <c r="F12" s="302"/>
      <c r="G12" s="303"/>
      <c r="H12" s="34"/>
    </row>
    <row r="13" spans="1:9" s="36" customFormat="1" ht="19.5" customHeight="1" thickBot="1">
      <c r="A13" s="38" t="s">
        <v>51</v>
      </c>
      <c r="B13" s="309" t="s">
        <v>52</v>
      </c>
      <c r="C13" s="313"/>
      <c r="D13" s="314"/>
      <c r="E13" s="309" t="s">
        <v>53</v>
      </c>
      <c r="F13" s="310"/>
      <c r="G13" s="60"/>
      <c r="H13" s="35"/>
      <c r="I13" s="37"/>
    </row>
    <row r="14" spans="1:9" s="36" customFormat="1" ht="19.5" customHeight="1" thickBot="1">
      <c r="A14" s="39" t="s">
        <v>45</v>
      </c>
      <c r="B14" s="59" t="s">
        <v>46</v>
      </c>
      <c r="C14" s="324" t="s">
        <v>47</v>
      </c>
      <c r="D14" s="325"/>
      <c r="E14" s="328" t="s">
        <v>48</v>
      </c>
      <c r="F14" s="310"/>
      <c r="G14" s="54" t="s">
        <v>49</v>
      </c>
      <c r="H14" s="35"/>
      <c r="I14" s="37"/>
    </row>
    <row r="15" spans="1:9" s="36" customFormat="1" ht="24.75" customHeight="1">
      <c r="A15" s="40"/>
      <c r="B15" s="55"/>
      <c r="C15" s="326"/>
      <c r="D15" s="326"/>
      <c r="E15" s="311"/>
      <c r="F15" s="312"/>
      <c r="G15" s="56"/>
      <c r="H15" s="35"/>
      <c r="I15" s="37"/>
    </row>
    <row r="16" spans="1:9" s="36" customFormat="1" ht="24.75" customHeight="1">
      <c r="A16" s="40"/>
      <c r="B16" s="55"/>
      <c r="C16" s="299"/>
      <c r="D16" s="299"/>
      <c r="E16" s="304"/>
      <c r="F16" s="305"/>
      <c r="G16" s="56"/>
      <c r="H16" s="35"/>
      <c r="I16" s="37"/>
    </row>
    <row r="17" spans="1:9" s="36" customFormat="1" ht="24.75" customHeight="1">
      <c r="A17" s="40"/>
      <c r="B17" s="55"/>
      <c r="C17" s="299"/>
      <c r="D17" s="299"/>
      <c r="E17" s="304"/>
      <c r="F17" s="305"/>
      <c r="G17" s="56"/>
      <c r="H17" s="35"/>
      <c r="I17" s="37"/>
    </row>
    <row r="18" spans="1:9" s="36" customFormat="1" ht="24.75" customHeight="1">
      <c r="A18" s="40"/>
      <c r="B18" s="55"/>
      <c r="C18" s="299"/>
      <c r="D18" s="299"/>
      <c r="E18" s="304"/>
      <c r="F18" s="305"/>
      <c r="G18" s="56"/>
      <c r="H18" s="35"/>
      <c r="I18" s="37"/>
    </row>
    <row r="19" spans="1:9" s="36" customFormat="1" ht="24.75" customHeight="1">
      <c r="A19" s="41"/>
      <c r="B19" s="47"/>
      <c r="C19" s="299"/>
      <c r="D19" s="299"/>
      <c r="E19" s="304"/>
      <c r="F19" s="305"/>
      <c r="G19" s="57"/>
      <c r="H19" s="35"/>
      <c r="I19" s="37"/>
    </row>
    <row r="20" spans="1:9" s="36" customFormat="1" ht="24.75" customHeight="1">
      <c r="A20" s="42"/>
      <c r="B20" s="58"/>
      <c r="C20" s="299"/>
      <c r="D20" s="299"/>
      <c r="E20" s="329"/>
      <c r="F20" s="329"/>
      <c r="G20" s="57"/>
      <c r="H20" s="35"/>
      <c r="I20" s="37"/>
    </row>
    <row r="21" spans="1:9" s="36" customFormat="1" ht="24.75" customHeight="1">
      <c r="A21" s="186"/>
      <c r="B21" s="85"/>
      <c r="C21" s="327"/>
      <c r="D21" s="327"/>
      <c r="E21" s="320"/>
      <c r="F21" s="320"/>
      <c r="G21" s="188"/>
      <c r="H21" s="35"/>
      <c r="I21" s="37"/>
    </row>
    <row r="22" spans="1:9" s="36" customFormat="1" ht="24.75" customHeight="1" thickBot="1">
      <c r="A22" s="318" t="s">
        <v>57</v>
      </c>
      <c r="B22" s="302"/>
      <c r="C22" s="302"/>
      <c r="D22" s="302"/>
      <c r="E22" s="302"/>
      <c r="F22" s="302"/>
      <c r="G22" s="187">
        <f>SUM(G15:G21)</f>
        <v>0</v>
      </c>
      <c r="H22" s="35"/>
      <c r="I22" s="37"/>
    </row>
    <row r="23" spans="1:9" s="36" customFormat="1" ht="24.75" customHeight="1" thickBot="1">
      <c r="A23" s="318" t="s">
        <v>99</v>
      </c>
      <c r="B23" s="302"/>
      <c r="C23" s="302"/>
      <c r="D23" s="302"/>
      <c r="E23" s="302"/>
      <c r="F23" s="302"/>
      <c r="G23" s="196">
        <v>0.535</v>
      </c>
      <c r="H23" s="35"/>
      <c r="I23" s="37"/>
    </row>
    <row r="24" spans="1:8" s="7" customFormat="1" ht="6" customHeight="1" thickBot="1">
      <c r="A24" s="49"/>
      <c r="B24" s="6"/>
      <c r="C24" s="6"/>
      <c r="D24" s="6"/>
      <c r="E24" s="6"/>
      <c r="F24" s="6"/>
      <c r="G24" s="43"/>
      <c r="H24" s="34"/>
    </row>
    <row r="25" spans="1:9" s="36" customFormat="1" ht="24.75" customHeight="1" thickBot="1">
      <c r="A25" s="318" t="s">
        <v>56</v>
      </c>
      <c r="B25" s="302"/>
      <c r="C25" s="302"/>
      <c r="D25" s="302"/>
      <c r="E25" s="302"/>
      <c r="F25" s="302"/>
      <c r="G25" s="44">
        <f>G22*G23</f>
        <v>0</v>
      </c>
      <c r="H25" s="35"/>
      <c r="I25" s="37"/>
    </row>
    <row r="26" spans="1:9" s="36" customFormat="1" ht="19.5" customHeight="1">
      <c r="A26" s="323"/>
      <c r="B26" s="302"/>
      <c r="C26" s="302"/>
      <c r="D26" s="302"/>
      <c r="E26" s="302"/>
      <c r="F26" s="302"/>
      <c r="G26" s="303"/>
      <c r="H26" s="35"/>
      <c r="I26" s="37"/>
    </row>
    <row r="27" spans="1:9" s="36" customFormat="1" ht="24.75" customHeight="1" thickBot="1">
      <c r="A27" s="315" t="s">
        <v>58</v>
      </c>
      <c r="B27" s="316"/>
      <c r="C27" s="316"/>
      <c r="D27" s="316"/>
      <c r="E27" s="316"/>
      <c r="F27" s="316"/>
      <c r="G27" s="317"/>
      <c r="H27" s="35"/>
      <c r="I27" s="37"/>
    </row>
  </sheetData>
  <sheetProtection password="CA37" sheet="1" objects="1" scenarios="1" selectLockedCells="1"/>
  <mergeCells count="35">
    <mergeCell ref="A27:G27"/>
    <mergeCell ref="A22:F22"/>
    <mergeCell ref="A10:G10"/>
    <mergeCell ref="A12:G12"/>
    <mergeCell ref="E21:F21"/>
    <mergeCell ref="A11:C11"/>
    <mergeCell ref="A26:G26"/>
    <mergeCell ref="C20:D20"/>
    <mergeCell ref="C14:D14"/>
    <mergeCell ref="C15:D15"/>
    <mergeCell ref="A23:F23"/>
    <mergeCell ref="A25:F25"/>
    <mergeCell ref="C21:D21"/>
    <mergeCell ref="E14:F14"/>
    <mergeCell ref="E20:F20"/>
    <mergeCell ref="E16:F16"/>
    <mergeCell ref="C16:D16"/>
    <mergeCell ref="A7:G7"/>
    <mergeCell ref="C19:D19"/>
    <mergeCell ref="E17:F17"/>
    <mergeCell ref="F8:G8"/>
    <mergeCell ref="C9:E9"/>
    <mergeCell ref="C8:E8"/>
    <mergeCell ref="E13:F13"/>
    <mergeCell ref="E15:F15"/>
    <mergeCell ref="B13:D13"/>
    <mergeCell ref="E18:F18"/>
    <mergeCell ref="E19:F19"/>
    <mergeCell ref="C17:D17"/>
    <mergeCell ref="C18:D18"/>
    <mergeCell ref="A2:G2"/>
    <mergeCell ref="A3:G3"/>
    <mergeCell ref="A4:G4"/>
    <mergeCell ref="A5:G5"/>
    <mergeCell ref="A6:F6"/>
  </mergeCells>
  <printOptions horizontalCentered="1"/>
  <pageMargins left="0.3" right="0.3" top="0.25" bottom="0.75" header="0.5" footer="0.25"/>
  <pageSetup fitToHeight="1" fitToWidth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Lutheran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dm</cp:lastModifiedBy>
  <cp:lastPrinted>2017-09-15T23:01:45Z</cp:lastPrinted>
  <dcterms:created xsi:type="dcterms:W3CDTF">2005-11-29T16:38:27Z</dcterms:created>
  <dcterms:modified xsi:type="dcterms:W3CDTF">2017-10-26T19:48:20Z</dcterms:modified>
  <cp:category/>
  <cp:version/>
  <cp:contentType/>
  <cp:contentStatus/>
</cp:coreProperties>
</file>