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<sst xmlns="http://schemas.openxmlformats.org/spreadsheetml/2006/main" count="177" uniqueCount="38">
  <si>
    <t>Res Hall</t>
  </si>
  <si>
    <t>$ '08</t>
  </si>
  <si>
    <t>$ '09</t>
  </si>
  <si>
    <t>kWh '08</t>
  </si>
  <si>
    <t>kWh '09</t>
  </si>
  <si>
    <t>kWh Savings</t>
  </si>
  <si>
    <t>$ Savings</t>
  </si>
  <si>
    <t>Demand '08</t>
  </si>
  <si>
    <t>Demand '09</t>
  </si>
  <si>
    <t>Demand Savings</t>
  </si>
  <si>
    <t>Demand Charge '08</t>
  </si>
  <si>
    <t>Demand Charge '09</t>
  </si>
  <si>
    <t>Charge Savings</t>
  </si>
  <si>
    <t>Foss</t>
  </si>
  <si>
    <t>Harstad</t>
  </si>
  <si>
    <t>Hinderlie</t>
  </si>
  <si>
    <t>Pflueger</t>
  </si>
  <si>
    <t>Stuen</t>
  </si>
  <si>
    <t>T-Stad</t>
  </si>
  <si>
    <t>TOTALS</t>
  </si>
  <si>
    <t>OCTOBER*</t>
  </si>
  <si>
    <t>NOVEMBER</t>
  </si>
  <si>
    <t>DECEMBER</t>
  </si>
  <si>
    <t>JANUARY</t>
  </si>
  <si>
    <t>FEBRUARY*</t>
  </si>
  <si>
    <t>MARCH</t>
  </si>
  <si>
    <t>NEW</t>
  </si>
  <si>
    <t>BILLING</t>
  </si>
  <si>
    <t>SYSTEM</t>
  </si>
  <si>
    <t>DOESN'T</t>
  </si>
  <si>
    <t>INCLUDE</t>
  </si>
  <si>
    <t>DEMAND</t>
  </si>
  <si>
    <t>APRIL*</t>
  </si>
  <si>
    <t>TOTAL SAVINGS OCTOBER '09-APRIL '10</t>
  </si>
  <si>
    <t>kWh</t>
  </si>
  <si>
    <t>TOTAL COST SAVINGS</t>
  </si>
  <si>
    <t>DEMAND CHARGE SAVINGS</t>
  </si>
  <si>
    <t>* indicates unPLUg competition months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</si>
</sst>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&quot;$&quot;* #,##0.000_);_(&quot;$&quot;* \(#,##0.000\);_(&quot;$&quot;* &quot;-&quot;?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43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4" fontId="1" fillId="0" borderId="1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17">
      <selection activeCell="C82" sqref="C82"/>
    </sheetView>
  </sheetViews>
  <sheetFormatPr defaultColWidth="9.140625" defaultRowHeight="12.75"/>
  <cols>
    <col min="4" max="4" width="11.8515625" style="0" bestFit="1" customWidth="1"/>
    <col min="5" max="5" width="11.28125" style="0" bestFit="1" customWidth="1"/>
    <col min="6" max="6" width="14.00390625" style="0" bestFit="1" customWidth="1"/>
    <col min="7" max="7" width="11.28125" style="0" bestFit="1" customWidth="1"/>
    <col min="8" max="9" width="10.7109375" style="0" bestFit="1" customWidth="1"/>
    <col min="10" max="10" width="15.00390625" style="0" bestFit="1" customWidth="1"/>
    <col min="11" max="12" width="17.421875" style="0" bestFit="1" customWidth="1"/>
    <col min="13" max="13" width="14.00390625" style="0" bestFit="1" customWidth="1"/>
  </cols>
  <sheetData>
    <row r="1" ht="12.75">
      <c r="A1" s="1" t="s">
        <v>20</v>
      </c>
    </row>
    <row r="2" spans="1:13" ht="12.75">
      <c r="A2" t="s">
        <v>0</v>
      </c>
      <c r="B2" t="s">
        <v>3</v>
      </c>
      <c r="C2" t="s">
        <v>4</v>
      </c>
      <c r="D2" t="s">
        <v>5</v>
      </c>
      <c r="E2" t="s">
        <v>1</v>
      </c>
      <c r="F2" t="s">
        <v>2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</row>
    <row r="3" spans="1:13" ht="12.75">
      <c r="A3" t="s">
        <v>13</v>
      </c>
      <c r="B3" s="2">
        <v>65400</v>
      </c>
      <c r="C3" s="2">
        <v>53400</v>
      </c>
      <c r="D3" s="2">
        <f>B3-C3</f>
        <v>12000</v>
      </c>
      <c r="E3" s="3">
        <v>3955.82</v>
      </c>
      <c r="F3" s="3">
        <v>3428.71</v>
      </c>
      <c r="G3" s="3">
        <f>E3-F3</f>
        <v>527.1100000000001</v>
      </c>
      <c r="H3" s="4">
        <v>0.459</v>
      </c>
      <c r="I3" s="4">
        <v>0.392</v>
      </c>
      <c r="J3" s="4">
        <f>H3-I3</f>
        <v>0.067</v>
      </c>
      <c r="K3" s="5">
        <v>1255.82</v>
      </c>
      <c r="L3" s="5">
        <v>1072.51</v>
      </c>
      <c r="M3" s="5">
        <f>K3-L3</f>
        <v>183.30999999999995</v>
      </c>
    </row>
    <row r="4" spans="1:13" ht="12.75">
      <c r="A4" t="s">
        <v>14</v>
      </c>
      <c r="B4" s="2">
        <v>25360</v>
      </c>
      <c r="C4" s="2">
        <v>23520</v>
      </c>
      <c r="D4" s="2">
        <f>B4-C4</f>
        <v>1840</v>
      </c>
      <c r="E4" s="3">
        <v>1360.58</v>
      </c>
      <c r="F4" s="3">
        <v>1259.65</v>
      </c>
      <c r="G4" s="3">
        <f>E4-F4</f>
        <v>100.92999999999984</v>
      </c>
      <c r="H4" s="4">
        <v>0.83</v>
      </c>
      <c r="I4" s="4">
        <v>0.777</v>
      </c>
      <c r="J4" s="4">
        <f>H4-I4</f>
        <v>0.052999999999999936</v>
      </c>
      <c r="K4" s="5">
        <v>302.78</v>
      </c>
      <c r="L4" s="5">
        <v>283.45</v>
      </c>
      <c r="M4" s="5">
        <f>K4-L4</f>
        <v>19.329999999999984</v>
      </c>
    </row>
    <row r="5" spans="1:13" ht="12.75">
      <c r="A5" t="s">
        <v>15</v>
      </c>
      <c r="B5" s="2">
        <v>43760</v>
      </c>
      <c r="C5" s="2">
        <v>42720</v>
      </c>
      <c r="D5" s="2">
        <f>B5-C5</f>
        <v>1040</v>
      </c>
      <c r="E5" s="3">
        <v>2283.54</v>
      </c>
      <c r="F5" s="3">
        <v>2197.31</v>
      </c>
      <c r="G5" s="3">
        <f>E5-F5</f>
        <v>86.23000000000002</v>
      </c>
      <c r="H5" s="4">
        <v>1.3</v>
      </c>
      <c r="I5" s="4">
        <v>1.335</v>
      </c>
      <c r="J5" s="4">
        <f>H5-I5</f>
        <v>-0.03499999999999992</v>
      </c>
      <c r="K5" s="5">
        <v>474.24</v>
      </c>
      <c r="L5" s="5">
        <v>487.01</v>
      </c>
      <c r="M5" s="5">
        <f>K5-L5</f>
        <v>-12.769999999999982</v>
      </c>
    </row>
    <row r="6" spans="1:13" ht="12.75">
      <c r="A6" t="s">
        <v>16</v>
      </c>
      <c r="B6" s="2">
        <v>54000</v>
      </c>
      <c r="C6" s="2">
        <v>49800</v>
      </c>
      <c r="D6" s="2">
        <f>B6-C6</f>
        <v>4200</v>
      </c>
      <c r="E6" s="3">
        <v>3101.3</v>
      </c>
      <c r="F6" s="3">
        <v>2835.36</v>
      </c>
      <c r="G6" s="3">
        <f>E6-F6</f>
        <v>265.94000000000005</v>
      </c>
      <c r="H6" s="4">
        <v>0.264</v>
      </c>
      <c r="I6" s="4">
        <v>0.235</v>
      </c>
      <c r="J6" s="4">
        <f>H6-I6</f>
        <v>0.029000000000000026</v>
      </c>
      <c r="K6" s="5">
        <v>722.3</v>
      </c>
      <c r="L6" s="5">
        <v>642.96</v>
      </c>
      <c r="M6" s="5">
        <f>K6-L6</f>
        <v>79.33999999999992</v>
      </c>
    </row>
    <row r="7" spans="1:13" ht="12.75">
      <c r="A7" t="s">
        <v>17</v>
      </c>
      <c r="B7" s="2">
        <v>37600</v>
      </c>
      <c r="C7" s="2">
        <v>30880</v>
      </c>
      <c r="D7" s="2">
        <f>B7-C7</f>
        <v>6720</v>
      </c>
      <c r="E7" s="3">
        <v>1950.82</v>
      </c>
      <c r="F7" s="3">
        <v>1722.47</v>
      </c>
      <c r="G7" s="3">
        <f>E7-F7</f>
        <v>228.3499999999999</v>
      </c>
      <c r="H7" s="4">
        <v>0.548</v>
      </c>
      <c r="I7" s="4">
        <v>0.58</v>
      </c>
      <c r="J7" s="4">
        <f>H7-I7</f>
        <v>-0.03199999999999992</v>
      </c>
      <c r="K7" s="5">
        <v>399.82</v>
      </c>
      <c r="L7" s="5">
        <v>423.17</v>
      </c>
      <c r="M7" s="5">
        <f>K7-L7</f>
        <v>-23.350000000000023</v>
      </c>
    </row>
    <row r="8" spans="1:13" ht="12.75">
      <c r="A8" t="s">
        <v>18</v>
      </c>
      <c r="B8" s="2">
        <v>64800</v>
      </c>
      <c r="C8" s="2">
        <v>57600</v>
      </c>
      <c r="D8" s="2">
        <f>B8-C8</f>
        <v>7200</v>
      </c>
      <c r="E8" s="3">
        <v>3974.12</v>
      </c>
      <c r="F8" s="3">
        <v>3498.32</v>
      </c>
      <c r="G8" s="3">
        <f>E8-F8</f>
        <v>475.7999999999997</v>
      </c>
      <c r="H8" s="4">
        <v>0.192</v>
      </c>
      <c r="I8" s="4">
        <v>0.167</v>
      </c>
      <c r="J8" s="4">
        <f>H8-I8</f>
        <v>0.024999999999999994</v>
      </c>
      <c r="K8" s="5">
        <v>1050.62</v>
      </c>
      <c r="L8" s="5">
        <v>913.82</v>
      </c>
      <c r="M8" s="5">
        <f>K8-L8</f>
        <v>136.79999999999984</v>
      </c>
    </row>
    <row r="9" spans="1:13" ht="12.75">
      <c r="A9" s="1" t="s">
        <v>19</v>
      </c>
      <c r="B9" s="6">
        <f>SUM(B3:B8)</f>
        <v>290920</v>
      </c>
      <c r="C9" s="6">
        <f aca="true" t="shared" si="0" ref="C9:M9">SUM(C3:C8)</f>
        <v>257920</v>
      </c>
      <c r="D9" s="6">
        <f t="shared" si="0"/>
        <v>33000</v>
      </c>
      <c r="E9" s="7">
        <f t="shared" si="0"/>
        <v>16626.18</v>
      </c>
      <c r="F9" s="7">
        <f t="shared" si="0"/>
        <v>14941.82</v>
      </c>
      <c r="G9" s="7">
        <f t="shared" si="0"/>
        <v>1684.3599999999997</v>
      </c>
      <c r="H9" s="6">
        <f t="shared" si="0"/>
        <v>3.593</v>
      </c>
      <c r="I9" s="6">
        <f t="shared" si="0"/>
        <v>3.4859999999999998</v>
      </c>
      <c r="J9" s="6">
        <f t="shared" si="0"/>
        <v>0.10700000000000012</v>
      </c>
      <c r="K9" s="8">
        <f t="shared" si="0"/>
        <v>4205.58</v>
      </c>
      <c r="L9" s="8">
        <f t="shared" si="0"/>
        <v>3822.9200000000005</v>
      </c>
      <c r="M9" s="8">
        <f t="shared" si="0"/>
        <v>382.6599999999997</v>
      </c>
    </row>
    <row r="11" ht="12.75">
      <c r="A11" s="1" t="s">
        <v>21</v>
      </c>
    </row>
    <row r="12" spans="1:13" ht="12.75">
      <c r="A12" t="s">
        <v>0</v>
      </c>
      <c r="B12" t="s">
        <v>3</v>
      </c>
      <c r="C12" t="s">
        <v>4</v>
      </c>
      <c r="D12" t="s">
        <v>5</v>
      </c>
      <c r="E12" t="s">
        <v>1</v>
      </c>
      <c r="F12" t="s">
        <v>2</v>
      </c>
      <c r="G12" t="s">
        <v>6</v>
      </c>
      <c r="H12" t="s">
        <v>7</v>
      </c>
      <c r="I12" t="s">
        <v>8</v>
      </c>
      <c r="J12" t="s">
        <v>9</v>
      </c>
      <c r="K12" t="s">
        <v>10</v>
      </c>
      <c r="L12" t="s">
        <v>11</v>
      </c>
      <c r="M12" t="s">
        <v>12</v>
      </c>
    </row>
    <row r="13" spans="1:13" ht="12.75">
      <c r="A13" t="s">
        <v>13</v>
      </c>
      <c r="B13" s="2">
        <v>92400</v>
      </c>
      <c r="C13" s="2">
        <v>87600</v>
      </c>
      <c r="D13" s="2">
        <f>B13-C13</f>
        <v>4800</v>
      </c>
      <c r="E13" s="3">
        <v>4916.3</v>
      </c>
      <c r="F13" s="3">
        <v>4698.22</v>
      </c>
      <c r="G13" s="3">
        <f>E13-F13</f>
        <v>218.07999999999993</v>
      </c>
      <c r="H13" s="4">
        <v>0.514</v>
      </c>
      <c r="I13" s="4">
        <v>0.481</v>
      </c>
      <c r="J13" s="4">
        <f>H13-I13</f>
        <v>0.03300000000000003</v>
      </c>
      <c r="K13" s="3">
        <v>1406.3</v>
      </c>
      <c r="L13" s="3">
        <v>1316.02</v>
      </c>
      <c r="M13" s="3">
        <f>K13-L13</f>
        <v>90.27999999999997</v>
      </c>
    </row>
    <row r="14" spans="1:13" ht="12.75">
      <c r="A14" t="s">
        <v>14</v>
      </c>
      <c r="B14" s="2">
        <v>26720</v>
      </c>
      <c r="C14" s="2">
        <v>25520</v>
      </c>
      <c r="D14" s="2">
        <f>B14-C14</f>
        <v>1200</v>
      </c>
      <c r="E14" s="3">
        <v>1410.87</v>
      </c>
      <c r="F14" s="3">
        <v>1334.61</v>
      </c>
      <c r="G14" s="3">
        <f>E14-F14</f>
        <v>76.25999999999999</v>
      </c>
      <c r="H14" s="4">
        <v>0.856</v>
      </c>
      <c r="I14" s="4">
        <v>0.818</v>
      </c>
      <c r="J14" s="4">
        <f>H14-I14</f>
        <v>0.038000000000000034</v>
      </c>
      <c r="K14" s="3">
        <v>312.27</v>
      </c>
      <c r="L14" s="3">
        <v>298.41</v>
      </c>
      <c r="M14" s="3">
        <f>K14-L14</f>
        <v>13.859999999999957</v>
      </c>
    </row>
    <row r="15" spans="1:13" ht="12.75">
      <c r="A15" t="s">
        <v>15</v>
      </c>
      <c r="B15" s="2">
        <v>46800</v>
      </c>
      <c r="C15" s="2">
        <v>46080</v>
      </c>
      <c r="D15" s="2">
        <f>B15-C15</f>
        <v>720</v>
      </c>
      <c r="E15" s="3">
        <v>2374.01</v>
      </c>
      <c r="F15" s="3">
        <v>2257.98</v>
      </c>
      <c r="G15" s="3">
        <f>E15-F15</f>
        <v>116.0300000000002</v>
      </c>
      <c r="H15" s="4">
        <v>1.298</v>
      </c>
      <c r="I15" s="4">
        <v>1.225</v>
      </c>
      <c r="J15" s="4">
        <f>H15-I15</f>
        <v>0.07299999999999995</v>
      </c>
      <c r="K15" s="3">
        <v>473.51</v>
      </c>
      <c r="L15" s="3">
        <v>446.88</v>
      </c>
      <c r="M15" s="3">
        <f>K15-L15</f>
        <v>26.629999999999995</v>
      </c>
    </row>
    <row r="16" spans="1:13" ht="12.75">
      <c r="A16" t="s">
        <v>16</v>
      </c>
      <c r="B16" s="2">
        <v>77400</v>
      </c>
      <c r="C16" s="2">
        <v>79800</v>
      </c>
      <c r="D16" s="2">
        <f>B16-C16</f>
        <v>-2400</v>
      </c>
      <c r="E16" s="3">
        <v>3879.91</v>
      </c>
      <c r="F16" s="3">
        <v>3924.14</v>
      </c>
      <c r="G16" s="3">
        <f>E16-F16</f>
        <v>-44.23000000000002</v>
      </c>
      <c r="H16" s="4">
        <v>0.292</v>
      </c>
      <c r="I16" s="4">
        <v>0.304</v>
      </c>
      <c r="J16" s="4">
        <f>H16-I16</f>
        <v>-0.01200000000000001</v>
      </c>
      <c r="K16" s="3">
        <v>798.91</v>
      </c>
      <c r="L16" s="3">
        <v>831.74</v>
      </c>
      <c r="M16" s="3">
        <f>K16-L16</f>
        <v>-32.83000000000004</v>
      </c>
    </row>
    <row r="17" spans="1:13" ht="12.75">
      <c r="A17" t="s">
        <v>17</v>
      </c>
      <c r="B17" s="2">
        <v>40480</v>
      </c>
      <c r="C17" s="2">
        <v>33920</v>
      </c>
      <c r="D17" s="2">
        <f>B17-C17</f>
        <v>6560</v>
      </c>
      <c r="E17" s="3">
        <v>2064.22</v>
      </c>
      <c r="F17" s="3">
        <v>1792.51</v>
      </c>
      <c r="G17" s="3">
        <f>E17-F17</f>
        <v>271.7099999999998</v>
      </c>
      <c r="H17" s="4">
        <v>0.585</v>
      </c>
      <c r="I17" s="4">
        <v>0.551</v>
      </c>
      <c r="J17" s="4">
        <f>H17-I17</f>
        <v>0.03399999999999992</v>
      </c>
      <c r="K17" s="3">
        <v>426.82</v>
      </c>
      <c r="L17" s="3">
        <v>402.01</v>
      </c>
      <c r="M17" s="3">
        <f>K17-L17</f>
        <v>24.810000000000002</v>
      </c>
    </row>
    <row r="18" spans="1:13" ht="12.75">
      <c r="A18" t="s">
        <v>18</v>
      </c>
      <c r="B18" s="2">
        <v>92400</v>
      </c>
      <c r="C18" s="2">
        <v>97200</v>
      </c>
      <c r="D18" s="2">
        <f>B18-C18</f>
        <v>-4800</v>
      </c>
      <c r="E18" s="3">
        <v>4884.2</v>
      </c>
      <c r="F18" s="3">
        <v>5107.67</v>
      </c>
      <c r="G18" s="3">
        <f>E18-F18</f>
        <v>-223.47000000000025</v>
      </c>
      <c r="H18" s="4">
        <v>0.207</v>
      </c>
      <c r="I18" s="4">
        <v>0.224</v>
      </c>
      <c r="J18" s="4">
        <f>H18-I18</f>
        <v>-0.017000000000000015</v>
      </c>
      <c r="K18" s="3">
        <v>1132.7</v>
      </c>
      <c r="L18" s="3">
        <v>1335.17</v>
      </c>
      <c r="M18" s="3">
        <f>K18-L18</f>
        <v>-202.47000000000003</v>
      </c>
    </row>
    <row r="19" spans="1:13" ht="12.75">
      <c r="A19" s="1" t="s">
        <v>19</v>
      </c>
      <c r="B19" s="6">
        <f>SUM(B13:B18)</f>
        <v>376200</v>
      </c>
      <c r="C19" s="6">
        <f aca="true" t="shared" si="1" ref="C19:M19">SUM(C13:C18)</f>
        <v>370120</v>
      </c>
      <c r="D19" s="6">
        <f t="shared" si="1"/>
        <v>6080</v>
      </c>
      <c r="E19" s="6">
        <f t="shared" si="1"/>
        <v>19529.51</v>
      </c>
      <c r="F19" s="6">
        <f t="shared" si="1"/>
        <v>19115.129999999997</v>
      </c>
      <c r="G19" s="6">
        <f t="shared" si="1"/>
        <v>414.37999999999965</v>
      </c>
      <c r="H19" s="6">
        <f t="shared" si="1"/>
        <v>3.752</v>
      </c>
      <c r="I19" s="6">
        <f t="shared" si="1"/>
        <v>3.603</v>
      </c>
      <c r="J19" s="6">
        <f t="shared" si="1"/>
        <v>0.1489999999999999</v>
      </c>
      <c r="K19" s="6">
        <f t="shared" si="1"/>
        <v>4550.51</v>
      </c>
      <c r="L19" s="6">
        <f t="shared" si="1"/>
        <v>4630.2300000000005</v>
      </c>
      <c r="M19" s="6">
        <f t="shared" si="1"/>
        <v>-79.72000000000014</v>
      </c>
    </row>
    <row r="21" ht="12.75">
      <c r="A21" s="1" t="s">
        <v>22</v>
      </c>
    </row>
    <row r="22" spans="1:13" ht="12.75">
      <c r="A22" t="s">
        <v>0</v>
      </c>
      <c r="B22" t="s">
        <v>3</v>
      </c>
      <c r="C22" t="s">
        <v>4</v>
      </c>
      <c r="D22" t="s">
        <v>5</v>
      </c>
      <c r="E22" t="s">
        <v>1</v>
      </c>
      <c r="F22" t="s">
        <v>2</v>
      </c>
      <c r="G22" t="s">
        <v>6</v>
      </c>
      <c r="H22" t="s">
        <v>7</v>
      </c>
      <c r="I22" t="s">
        <v>8</v>
      </c>
      <c r="J22" t="s">
        <v>9</v>
      </c>
      <c r="K22" t="s">
        <v>10</v>
      </c>
      <c r="L22" t="s">
        <v>11</v>
      </c>
      <c r="M22" t="s">
        <v>12</v>
      </c>
    </row>
    <row r="23" spans="1:13" ht="12.75">
      <c r="A23" t="s">
        <v>13</v>
      </c>
      <c r="B23" s="2">
        <v>118200</v>
      </c>
      <c r="C23" s="2">
        <v>105000</v>
      </c>
      <c r="D23" s="2">
        <f>B23-C23</f>
        <v>13200</v>
      </c>
      <c r="E23" s="3">
        <v>5963.9</v>
      </c>
      <c r="F23" s="3">
        <v>5477.4</v>
      </c>
      <c r="G23" s="3">
        <f>E23-F23</f>
        <v>486.5</v>
      </c>
      <c r="H23" s="4">
        <v>0.614</v>
      </c>
      <c r="I23" s="4">
        <v>0.575</v>
      </c>
      <c r="J23" s="4">
        <f>H23-I23</f>
        <v>0.039000000000000035</v>
      </c>
      <c r="K23" s="3">
        <v>1679.9</v>
      </c>
      <c r="L23" s="3">
        <v>1573.2</v>
      </c>
      <c r="M23" s="3">
        <f>K23-L23</f>
        <v>106.70000000000005</v>
      </c>
    </row>
    <row r="24" spans="1:13" ht="12.75">
      <c r="A24" t="s">
        <v>14</v>
      </c>
      <c r="B24" s="2">
        <v>26000</v>
      </c>
      <c r="C24" s="2">
        <v>23280</v>
      </c>
      <c r="D24" s="2">
        <f>B24-C24</f>
        <v>2720</v>
      </c>
      <c r="E24" s="3">
        <v>1396.93</v>
      </c>
      <c r="F24" s="3">
        <v>1302.06</v>
      </c>
      <c r="G24" s="3">
        <f>E24-F24</f>
        <v>94.87000000000012</v>
      </c>
      <c r="H24" s="4">
        <v>0.877</v>
      </c>
      <c r="I24" s="4">
        <v>0.913</v>
      </c>
      <c r="J24" s="4">
        <f>H24-I24</f>
        <v>-0.03600000000000003</v>
      </c>
      <c r="K24" s="3">
        <v>319.93</v>
      </c>
      <c r="L24" s="3">
        <v>333.06</v>
      </c>
      <c r="M24" s="3">
        <f>K24-L24</f>
        <v>-13.129999999999995</v>
      </c>
    </row>
    <row r="25" spans="1:13" ht="12.75">
      <c r="A25" t="s">
        <v>15</v>
      </c>
      <c r="B25" s="2">
        <v>45760</v>
      </c>
      <c r="C25" s="2">
        <v>44320</v>
      </c>
      <c r="D25" s="2">
        <f>B25-C25</f>
        <v>1440</v>
      </c>
      <c r="E25" s="3">
        <v>2357.04</v>
      </c>
      <c r="F25" s="3">
        <v>2248.23</v>
      </c>
      <c r="G25" s="3">
        <f>E25-F25</f>
        <v>108.80999999999995</v>
      </c>
      <c r="H25" s="4">
        <v>1.337</v>
      </c>
      <c r="I25" s="4">
        <v>1.343</v>
      </c>
      <c r="J25" s="4">
        <f>H25-I25</f>
        <v>-0.006000000000000005</v>
      </c>
      <c r="K25" s="3">
        <v>487.74</v>
      </c>
      <c r="L25" s="3">
        <v>489.93</v>
      </c>
      <c r="M25" s="3">
        <f>K25-L25</f>
        <v>-2.1899999999999977</v>
      </c>
    </row>
    <row r="26" spans="1:13" ht="12.75">
      <c r="A26" t="s">
        <v>16</v>
      </c>
      <c r="B26" s="2">
        <v>100800</v>
      </c>
      <c r="C26" s="2">
        <v>106200</v>
      </c>
      <c r="D26" s="2">
        <f>B26-C26</f>
        <v>-5400</v>
      </c>
      <c r="E26" s="3">
        <v>5052.5</v>
      </c>
      <c r="F26" s="3">
        <v>5145.7</v>
      </c>
      <c r="G26" s="3">
        <f>E26-F26</f>
        <v>-93.19999999999982</v>
      </c>
      <c r="H26" s="4">
        <v>0.464</v>
      </c>
      <c r="I26" s="4">
        <v>0.461</v>
      </c>
      <c r="J26" s="4">
        <f>H26-I26</f>
        <v>0.0030000000000000027</v>
      </c>
      <c r="K26" s="3">
        <v>1269.5</v>
      </c>
      <c r="L26" s="3">
        <v>1261.3</v>
      </c>
      <c r="M26" s="3">
        <f>K26-L26</f>
        <v>8.200000000000045</v>
      </c>
    </row>
    <row r="27" spans="1:13" ht="12.75">
      <c r="A27" t="s">
        <v>17</v>
      </c>
      <c r="B27" s="2">
        <v>38080</v>
      </c>
      <c r="C27" s="2">
        <v>35040</v>
      </c>
      <c r="D27" s="2">
        <f>B27-C27</f>
        <v>3040</v>
      </c>
      <c r="E27" s="3">
        <v>1992.22</v>
      </c>
      <c r="F27" s="3">
        <v>1854.56</v>
      </c>
      <c r="G27" s="3">
        <f>E27-F27</f>
        <v>137.66000000000008</v>
      </c>
      <c r="H27" s="4">
        <v>0.585</v>
      </c>
      <c r="I27" s="4">
        <v>0.59</v>
      </c>
      <c r="J27" s="4">
        <f>H27-I27</f>
        <v>-0.0050000000000000044</v>
      </c>
      <c r="K27" s="3">
        <v>426.82</v>
      </c>
      <c r="L27" s="3">
        <v>430.46</v>
      </c>
      <c r="M27" s="3">
        <f>K27-L27</f>
        <v>-3.6399999999999864</v>
      </c>
    </row>
    <row r="28" spans="1:13" ht="12.75">
      <c r="A28" t="s">
        <v>18</v>
      </c>
      <c r="B28" s="2">
        <v>130800</v>
      </c>
      <c r="C28" s="2">
        <v>135600</v>
      </c>
      <c r="D28" s="2">
        <f>B28-C28</f>
        <v>-4800</v>
      </c>
      <c r="E28" s="3">
        <v>6791.34</v>
      </c>
      <c r="F28" s="3">
        <v>6878</v>
      </c>
      <c r="G28" s="3">
        <f>E28-F28</f>
        <v>-86.65999999999985</v>
      </c>
      <c r="H28" s="4">
        <v>0.345</v>
      </c>
      <c r="I28" s="9">
        <v>0.3571</v>
      </c>
      <c r="J28" s="4">
        <f>H28-I28</f>
        <v>-0.0121</v>
      </c>
      <c r="K28" s="10">
        <v>1887.884</v>
      </c>
      <c r="L28" s="3">
        <v>1953.5</v>
      </c>
      <c r="M28" s="3">
        <f>K28-L28</f>
        <v>-65.61599999999999</v>
      </c>
    </row>
    <row r="29" spans="1:13" ht="12.75">
      <c r="A29" s="1" t="s">
        <v>19</v>
      </c>
      <c r="B29" s="6">
        <f>SUM(B23:B28)</f>
        <v>459640</v>
      </c>
      <c r="C29" s="6">
        <f>SUM(C23:C28)</f>
        <v>449440</v>
      </c>
      <c r="D29" s="6">
        <f>SUM(D23:D28)</f>
        <v>10200</v>
      </c>
      <c r="E29" s="6">
        <f>SUM(E23:E28)</f>
        <v>23553.93</v>
      </c>
      <c r="F29" s="6">
        <f>SUM(F23:F28)</f>
        <v>22905.949999999997</v>
      </c>
      <c r="G29" s="6">
        <f>SUM(G23:G28)</f>
        <v>647.9800000000005</v>
      </c>
      <c r="H29" s="6">
        <f>SUM(H23:H28)</f>
        <v>4.222</v>
      </c>
      <c r="I29" s="6">
        <f>SUM(I23:I28)</f>
        <v>4.2391</v>
      </c>
      <c r="J29" s="6">
        <f>SUM(J23:J28)</f>
        <v>-0.017100000000000004</v>
      </c>
      <c r="K29" s="6">
        <f>SUM(K23:K28)</f>
        <v>6071.774</v>
      </c>
      <c r="L29" s="6">
        <f>SUM(L23:L28)</f>
        <v>6041.45</v>
      </c>
      <c r="M29" s="6">
        <f>SUM(M23:M28)</f>
        <v>30.324000000000126</v>
      </c>
    </row>
    <row r="31" ht="12.75">
      <c r="A31" s="1" t="s">
        <v>23</v>
      </c>
    </row>
    <row r="32" spans="1:13" ht="12.75">
      <c r="A32" t="s">
        <v>0</v>
      </c>
      <c r="B32" t="s">
        <v>3</v>
      </c>
      <c r="C32" t="s">
        <v>4</v>
      </c>
      <c r="D32" t="s">
        <v>5</v>
      </c>
      <c r="E32" t="s">
        <v>1</v>
      </c>
      <c r="F32" t="s">
        <v>2</v>
      </c>
      <c r="G32" t="s">
        <v>6</v>
      </c>
      <c r="H32" t="s">
        <v>7</v>
      </c>
      <c r="I32" t="s">
        <v>8</v>
      </c>
      <c r="J32" t="s">
        <v>9</v>
      </c>
      <c r="K32" t="s">
        <v>10</v>
      </c>
      <c r="L32" t="s">
        <v>11</v>
      </c>
      <c r="M32" t="s">
        <v>12</v>
      </c>
    </row>
    <row r="33" spans="1:13" ht="12.75">
      <c r="A33" t="s">
        <v>13</v>
      </c>
      <c r="B33" s="2">
        <v>121200</v>
      </c>
      <c r="C33" s="2">
        <v>83400</v>
      </c>
      <c r="D33" s="2">
        <f>B33-C33</f>
        <v>37800</v>
      </c>
      <c r="E33" s="3">
        <v>6062.11</v>
      </c>
      <c r="F33" s="3">
        <v>4544.86</v>
      </c>
      <c r="G33" s="3">
        <f>E33-F33</f>
        <v>1517.25</v>
      </c>
      <c r="H33" s="4">
        <v>0.617</v>
      </c>
      <c r="I33" s="4">
        <v>0.471</v>
      </c>
      <c r="J33" s="4">
        <f>H33-I33</f>
        <v>0.14600000000000002</v>
      </c>
      <c r="K33" s="3">
        <v>1688.11</v>
      </c>
      <c r="L33" s="3">
        <v>1288.66</v>
      </c>
      <c r="M33" s="3">
        <f>K33-L33</f>
        <v>399.4499999999998</v>
      </c>
    </row>
    <row r="34" spans="1:13" ht="12.75">
      <c r="A34" t="s">
        <v>14</v>
      </c>
      <c r="B34" s="2">
        <v>23440</v>
      </c>
      <c r="C34" s="2">
        <v>17840</v>
      </c>
      <c r="D34" s="2">
        <f>B34-C34</f>
        <v>5600</v>
      </c>
      <c r="E34" s="3">
        <v>1325.6</v>
      </c>
      <c r="F34" s="3">
        <v>1059.7</v>
      </c>
      <c r="G34" s="3">
        <f>E34-F34</f>
        <v>265.89999999999986</v>
      </c>
      <c r="H34" s="4">
        <v>0.892</v>
      </c>
      <c r="I34" s="4">
        <v>0.696</v>
      </c>
      <c r="J34" s="4">
        <f>H34-I34</f>
        <v>0.19600000000000006</v>
      </c>
      <c r="K34" s="3">
        <v>325.4</v>
      </c>
      <c r="L34" s="3">
        <v>253.9</v>
      </c>
      <c r="M34" s="3">
        <f>K34-L34</f>
        <v>71.49999999999997</v>
      </c>
    </row>
    <row r="35" spans="1:13" ht="12.75">
      <c r="A35" t="s">
        <v>15</v>
      </c>
      <c r="B35" s="2">
        <v>35920</v>
      </c>
      <c r="C35" s="2">
        <v>35840</v>
      </c>
      <c r="D35" s="2">
        <f>B35-C35</f>
        <v>80</v>
      </c>
      <c r="E35" s="3">
        <v>2004.56</v>
      </c>
      <c r="F35" s="3">
        <v>1940.2</v>
      </c>
      <c r="G35" s="3">
        <f>E35-F35</f>
        <v>64.3599999999999</v>
      </c>
      <c r="H35" s="4">
        <v>1.18</v>
      </c>
      <c r="I35" s="4">
        <v>1.196</v>
      </c>
      <c r="J35" s="4">
        <f>H35-I35</f>
        <v>-0.016000000000000014</v>
      </c>
      <c r="K35" s="3">
        <v>430.46</v>
      </c>
      <c r="L35" s="3">
        <v>436.3</v>
      </c>
      <c r="M35" s="3">
        <f>K35-L35</f>
        <v>-5.840000000000032</v>
      </c>
    </row>
    <row r="36" spans="1:13" ht="12.75">
      <c r="A36" t="s">
        <v>16</v>
      </c>
      <c r="B36" s="2">
        <v>109800</v>
      </c>
      <c r="C36" s="2">
        <v>87000</v>
      </c>
      <c r="D36" s="2">
        <f>B36-C36</f>
        <v>22800</v>
      </c>
      <c r="E36" s="3">
        <v>5240.42</v>
      </c>
      <c r="F36" s="3">
        <v>4233.17</v>
      </c>
      <c r="G36" s="3">
        <f>E36-F36</f>
        <v>1007.25</v>
      </c>
      <c r="H36" s="4">
        <v>0.434</v>
      </c>
      <c r="I36" s="4">
        <v>0.338</v>
      </c>
      <c r="J36" s="4">
        <f>H36-I36</f>
        <v>0.09599999999999997</v>
      </c>
      <c r="K36" s="3">
        <v>1187.42</v>
      </c>
      <c r="L36" s="3">
        <v>924.77</v>
      </c>
      <c r="M36" s="3">
        <f>K36-L36</f>
        <v>262.6500000000001</v>
      </c>
    </row>
    <row r="37" spans="1:13" ht="12.75">
      <c r="A37" t="s">
        <v>17</v>
      </c>
      <c r="B37" s="2">
        <v>29120</v>
      </c>
      <c r="C37" s="2">
        <v>27040</v>
      </c>
      <c r="D37" s="2">
        <f>B37-C37</f>
        <v>2080</v>
      </c>
      <c r="E37" s="3">
        <v>1686.21</v>
      </c>
      <c r="F37" s="3">
        <v>1566.41</v>
      </c>
      <c r="G37" s="3">
        <f>E37-F37</f>
        <v>119.79999999999995</v>
      </c>
      <c r="H37" s="4">
        <v>0.534</v>
      </c>
      <c r="I37" s="4">
        <v>0.524</v>
      </c>
      <c r="J37" s="4">
        <f>H37-I37</f>
        <v>0.010000000000000009</v>
      </c>
      <c r="K37" s="3">
        <v>389.61</v>
      </c>
      <c r="L37" s="3">
        <v>382.31</v>
      </c>
      <c r="M37" s="3">
        <f>K37-L37</f>
        <v>7.300000000000011</v>
      </c>
    </row>
    <row r="38" spans="1:13" ht="12.75">
      <c r="A38" t="s">
        <v>18</v>
      </c>
      <c r="B38" s="2">
        <v>144000</v>
      </c>
      <c r="C38" s="2">
        <v>115200</v>
      </c>
      <c r="D38" s="2">
        <f>B38-C38</f>
        <v>28800</v>
      </c>
      <c r="E38" s="3">
        <v>6968.46</v>
      </c>
      <c r="F38" s="3">
        <v>5664.08</v>
      </c>
      <c r="G38" s="3">
        <f>E38-F38</f>
        <v>1304.38</v>
      </c>
      <c r="H38" s="4">
        <v>0.305</v>
      </c>
      <c r="I38" s="9">
        <v>0.247</v>
      </c>
      <c r="J38" s="4">
        <f>H38-I38</f>
        <v>0.057999999999999996</v>
      </c>
      <c r="K38" s="10">
        <v>1668.96</v>
      </c>
      <c r="L38" s="3">
        <v>1351.58</v>
      </c>
      <c r="M38" s="3">
        <f>K38-L38</f>
        <v>317.3800000000001</v>
      </c>
    </row>
    <row r="39" spans="1:13" ht="12.75">
      <c r="A39" s="1" t="s">
        <v>19</v>
      </c>
      <c r="B39" s="6">
        <f>SUM(B33:B38)</f>
        <v>463480</v>
      </c>
      <c r="C39" s="6">
        <f>SUM(C33:C38)</f>
        <v>366320</v>
      </c>
      <c r="D39" s="6">
        <f>SUM(D33:D38)</f>
        <v>97160</v>
      </c>
      <c r="E39" s="6">
        <f>SUM(E33:E38)</f>
        <v>23287.359999999997</v>
      </c>
      <c r="F39" s="6">
        <f>SUM(F33:F38)</f>
        <v>19008.42</v>
      </c>
      <c r="G39" s="6">
        <f>SUM(G33:G38)</f>
        <v>4278.94</v>
      </c>
      <c r="H39" s="6">
        <f>SUM(H33:H38)</f>
        <v>3.962</v>
      </c>
      <c r="I39" s="6">
        <f>SUM(I33:I38)</f>
        <v>3.4719999999999995</v>
      </c>
      <c r="J39" s="6">
        <f>SUM(J33:J38)</f>
        <v>0.49000000000000005</v>
      </c>
      <c r="K39" s="6">
        <f>SUM(K33:K38)</f>
        <v>5689.96</v>
      </c>
      <c r="L39" s="6">
        <f>SUM(L33:L38)</f>
        <v>4637.52</v>
      </c>
      <c r="M39" s="6">
        <f>SUM(M33:M38)</f>
        <v>1052.44</v>
      </c>
    </row>
    <row r="41" ht="12.75">
      <c r="A41" s="1" t="s">
        <v>24</v>
      </c>
    </row>
    <row r="42" spans="1:13" ht="12.75">
      <c r="A42" t="s">
        <v>0</v>
      </c>
      <c r="B42" t="s">
        <v>3</v>
      </c>
      <c r="C42" t="s">
        <v>4</v>
      </c>
      <c r="D42" t="s">
        <v>5</v>
      </c>
      <c r="E42" t="s">
        <v>1</v>
      </c>
      <c r="F42" t="s">
        <v>2</v>
      </c>
      <c r="G42" t="s">
        <v>6</v>
      </c>
      <c r="H42" t="s">
        <v>7</v>
      </c>
      <c r="I42" t="s">
        <v>8</v>
      </c>
      <c r="J42" t="s">
        <v>9</v>
      </c>
      <c r="K42" t="s">
        <v>10</v>
      </c>
      <c r="L42" t="s">
        <v>11</v>
      </c>
      <c r="M42" t="s">
        <v>12</v>
      </c>
    </row>
    <row r="43" spans="1:13" ht="12.75">
      <c r="A43" t="s">
        <v>13</v>
      </c>
      <c r="B43" s="2">
        <v>135600</v>
      </c>
      <c r="C43" s="2">
        <v>92400</v>
      </c>
      <c r="D43" s="2">
        <f>B43-C43</f>
        <v>43200</v>
      </c>
      <c r="E43" s="3">
        <v>6513.26</v>
      </c>
      <c r="F43" s="3">
        <v>5172.58</v>
      </c>
      <c r="G43" s="3">
        <f>E43-F43</f>
        <v>1340.6800000000003</v>
      </c>
      <c r="H43" s="4">
        <v>0.624</v>
      </c>
      <c r="I43" s="4">
        <v>0.6</v>
      </c>
      <c r="J43" s="4">
        <f>H43-I43</f>
        <v>0.02400000000000002</v>
      </c>
      <c r="K43" s="3">
        <v>1707.26</v>
      </c>
      <c r="L43" s="3">
        <v>1489.14</v>
      </c>
      <c r="M43" s="3">
        <f>K43-L43</f>
        <v>218.1199999999999</v>
      </c>
    </row>
    <row r="44" spans="1:13" ht="12.75">
      <c r="A44" t="s">
        <v>14</v>
      </c>
      <c r="B44" s="2">
        <v>28960</v>
      </c>
      <c r="C44" s="2">
        <v>21920</v>
      </c>
      <c r="D44" s="2">
        <f>B44-C44</f>
        <v>7040</v>
      </c>
      <c r="E44" s="3">
        <v>1506.52</v>
      </c>
      <c r="F44" s="3">
        <v>1252.13</v>
      </c>
      <c r="G44" s="3">
        <f>E44-F44</f>
        <v>254.38999999999987</v>
      </c>
      <c r="H44" s="4">
        <v>0.934</v>
      </c>
      <c r="I44" s="4">
        <v>0.2192</v>
      </c>
      <c r="J44" s="4">
        <f>H44-I44</f>
        <v>0.7148000000000001</v>
      </c>
      <c r="K44" s="3">
        <v>340.72</v>
      </c>
      <c r="L44" s="3">
        <v>287.7</v>
      </c>
      <c r="M44" s="3">
        <f>K44-L44</f>
        <v>53.02000000000004</v>
      </c>
    </row>
    <row r="45" spans="1:13" ht="12.75">
      <c r="A45" t="s">
        <v>15</v>
      </c>
      <c r="B45" s="2">
        <v>43840</v>
      </c>
      <c r="C45" s="2">
        <v>42160</v>
      </c>
      <c r="D45" s="2">
        <f>B45-C45</f>
        <v>1680</v>
      </c>
      <c r="E45" s="3">
        <v>2308.19</v>
      </c>
      <c r="F45" s="3">
        <v>2201.64</v>
      </c>
      <c r="G45" s="3">
        <f>E45-F45</f>
        <v>106.55000000000018</v>
      </c>
      <c r="H45" s="4">
        <v>1.361</v>
      </c>
      <c r="I45" s="4">
        <v>0.8</v>
      </c>
      <c r="J45" s="4">
        <f>H45-I45</f>
        <v>0.5609999999999999</v>
      </c>
      <c r="K45" s="3">
        <v>2308.19</v>
      </c>
      <c r="L45" s="3">
        <v>441.73</v>
      </c>
      <c r="M45" s="3">
        <f>K45-L45</f>
        <v>1866.46</v>
      </c>
    </row>
    <row r="46" spans="1:13" ht="12.75">
      <c r="A46" t="s">
        <v>16</v>
      </c>
      <c r="B46" s="2">
        <v>115200</v>
      </c>
      <c r="C46" s="2">
        <v>93600</v>
      </c>
      <c r="D46" s="2">
        <f>B46-C46</f>
        <v>21600</v>
      </c>
      <c r="E46" s="3">
        <v>5364.12</v>
      </c>
      <c r="F46" s="3">
        <v>4611.52</v>
      </c>
      <c r="G46" s="3">
        <f>E46-F46</f>
        <v>752.5999999999995</v>
      </c>
      <c r="H46" s="4">
        <v>0.42</v>
      </c>
      <c r="I46" s="4">
        <v>0.6</v>
      </c>
      <c r="J46" s="4">
        <f>H46-I46</f>
        <v>-0.18</v>
      </c>
      <c r="K46" s="3">
        <v>1149.12</v>
      </c>
      <c r="L46" s="3">
        <v>960</v>
      </c>
      <c r="M46" s="3">
        <f>K46-L46</f>
        <v>189.1199999999999</v>
      </c>
    </row>
    <row r="47" spans="1:13" ht="12.75">
      <c r="A47" t="s">
        <v>17</v>
      </c>
      <c r="B47" s="2">
        <v>38240</v>
      </c>
      <c r="C47" s="2">
        <v>33120</v>
      </c>
      <c r="D47" s="2">
        <f>B47-C47</f>
        <v>5120</v>
      </c>
      <c r="E47" s="3">
        <v>1971.48</v>
      </c>
      <c r="F47" s="3">
        <v>1850.4</v>
      </c>
      <c r="G47" s="3">
        <f>E47-F47</f>
        <v>121.07999999999993</v>
      </c>
      <c r="H47" s="4">
        <v>0.55</v>
      </c>
      <c r="I47" s="4">
        <v>0.16</v>
      </c>
      <c r="J47" s="4">
        <f>H47-I47</f>
        <v>0.39</v>
      </c>
      <c r="K47" s="3">
        <v>401.28</v>
      </c>
      <c r="L47" s="3">
        <v>430.97</v>
      </c>
      <c r="M47" s="3">
        <f>K47-L47</f>
        <v>-29.690000000000055</v>
      </c>
    </row>
    <row r="48" spans="1:13" ht="12.75">
      <c r="A48" t="s">
        <v>18</v>
      </c>
      <c r="B48" s="2">
        <v>153600</v>
      </c>
      <c r="C48" s="2">
        <v>105600</v>
      </c>
      <c r="D48" s="2">
        <f>B48-C48</f>
        <v>48000</v>
      </c>
      <c r="E48" s="3">
        <v>7179.85</v>
      </c>
      <c r="F48" s="3">
        <v>5462.01</v>
      </c>
      <c r="G48" s="3">
        <f>E48-F48</f>
        <v>1717.8400000000001</v>
      </c>
      <c r="H48" s="4">
        <v>0.291</v>
      </c>
      <c r="I48" s="9">
        <v>0.12</v>
      </c>
      <c r="J48" s="4">
        <f>H48-I48</f>
        <v>0.17099999999999999</v>
      </c>
      <c r="K48" s="10">
        <v>1592.35</v>
      </c>
      <c r="L48" s="3">
        <v>1274.24</v>
      </c>
      <c r="M48" s="3">
        <f>K48-L48</f>
        <v>318.1099999999999</v>
      </c>
    </row>
    <row r="49" spans="1:13" ht="12.75">
      <c r="A49" s="1" t="s">
        <v>19</v>
      </c>
      <c r="B49" s="6">
        <f>SUM(B43:B48)</f>
        <v>515440</v>
      </c>
      <c r="C49" s="6">
        <f>SUM(C43:C48)</f>
        <v>388800</v>
      </c>
      <c r="D49" s="6">
        <f>SUM(D43:D48)</f>
        <v>126640</v>
      </c>
      <c r="E49" s="6">
        <f>SUM(E43:E48)</f>
        <v>24843.42</v>
      </c>
      <c r="F49" s="6">
        <f>SUM(F43:F48)</f>
        <v>20550.28</v>
      </c>
      <c r="G49" s="6">
        <f>SUM(G43:G48)</f>
        <v>4293.139999999999</v>
      </c>
      <c r="H49" s="6">
        <f>SUM(H43:H48)</f>
        <v>4.180000000000001</v>
      </c>
      <c r="I49" s="6">
        <f>SUM(I43:I48)</f>
        <v>2.4992</v>
      </c>
      <c r="J49" s="6">
        <f>SUM(J43:J48)</f>
        <v>1.6808000000000003</v>
      </c>
      <c r="K49" s="6">
        <f>SUM(K43:K48)</f>
        <v>7498.92</v>
      </c>
      <c r="L49" s="6">
        <f>SUM(L43:L48)</f>
        <v>4883.78</v>
      </c>
      <c r="M49" s="6">
        <f>SUM(M43:M48)</f>
        <v>2615.1399999999994</v>
      </c>
    </row>
    <row r="51" ht="12.75">
      <c r="A51" s="1" t="s">
        <v>25</v>
      </c>
    </row>
    <row r="52" spans="1:13" ht="12.75">
      <c r="A52" t="s">
        <v>0</v>
      </c>
      <c r="B52" t="s">
        <v>3</v>
      </c>
      <c r="C52" t="s">
        <v>4</v>
      </c>
      <c r="D52" t="s">
        <v>5</v>
      </c>
      <c r="E52" t="s">
        <v>1</v>
      </c>
      <c r="F52" t="s">
        <v>2</v>
      </c>
      <c r="G52" t="s">
        <v>6</v>
      </c>
      <c r="H52" t="s">
        <v>7</v>
      </c>
      <c r="I52" t="s">
        <v>8</v>
      </c>
      <c r="J52" t="s">
        <v>9</v>
      </c>
      <c r="K52" t="s">
        <v>10</v>
      </c>
      <c r="L52" t="s">
        <v>11</v>
      </c>
      <c r="M52" t="s">
        <v>12</v>
      </c>
    </row>
    <row r="53" spans="1:13" ht="12.75">
      <c r="A53" t="s">
        <v>13</v>
      </c>
      <c r="B53" s="2">
        <v>110400</v>
      </c>
      <c r="C53" s="2">
        <v>81000</v>
      </c>
      <c r="D53" s="2">
        <f>B53-C53</f>
        <v>29400</v>
      </c>
      <c r="E53" s="3">
        <v>5543.86</v>
      </c>
      <c r="F53" s="3">
        <v>4679.36</v>
      </c>
      <c r="G53" s="3">
        <f>E53-F53</f>
        <v>864.5</v>
      </c>
      <c r="H53" s="4">
        <v>0.546</v>
      </c>
      <c r="I53" s="11" t="s">
        <v>26</v>
      </c>
      <c r="J53" s="11" t="s">
        <v>26</v>
      </c>
      <c r="K53" s="3">
        <v>1493.86</v>
      </c>
      <c r="L53" s="3">
        <v>1320</v>
      </c>
      <c r="M53" s="3">
        <f>K53-L53</f>
        <v>173.8599999999999</v>
      </c>
    </row>
    <row r="54" spans="1:13" ht="12.75">
      <c r="A54" t="s">
        <v>14</v>
      </c>
      <c r="B54" s="2">
        <v>27120</v>
      </c>
      <c r="C54" s="2">
        <v>20560</v>
      </c>
      <c r="D54" s="2">
        <f>B54-C54</f>
        <v>6560</v>
      </c>
      <c r="E54" s="3">
        <v>1457.16</v>
      </c>
      <c r="F54" s="3">
        <v>1251.14</v>
      </c>
      <c r="G54" s="3">
        <f>E54-F54</f>
        <v>206.01999999999998</v>
      </c>
      <c r="H54" s="4">
        <v>0.95</v>
      </c>
      <c r="I54" s="11" t="s">
        <v>27</v>
      </c>
      <c r="J54" s="11" t="s">
        <v>27</v>
      </c>
      <c r="K54" s="3">
        <v>346.56</v>
      </c>
      <c r="L54" s="3">
        <v>315.56</v>
      </c>
      <c r="M54" s="3">
        <f>K54-L54</f>
        <v>31</v>
      </c>
    </row>
    <row r="55" spans="1:13" ht="12.75">
      <c r="A55" t="s">
        <v>15</v>
      </c>
      <c r="B55" s="2">
        <v>40640</v>
      </c>
      <c r="C55" s="2">
        <v>39280</v>
      </c>
      <c r="D55" s="2">
        <f>B55-C55</f>
        <v>1360</v>
      </c>
      <c r="E55" s="3">
        <v>2213.29</v>
      </c>
      <c r="F55" s="3">
        <v>2154.8</v>
      </c>
      <c r="G55" s="3">
        <f>E55-F55</f>
        <v>58.48999999999978</v>
      </c>
      <c r="H55" s="4">
        <v>1.364</v>
      </c>
      <c r="I55" s="11" t="s">
        <v>28</v>
      </c>
      <c r="J55" s="11" t="s">
        <v>28</v>
      </c>
      <c r="K55" s="3">
        <v>497.59</v>
      </c>
      <c r="L55" s="3">
        <v>460.21</v>
      </c>
      <c r="M55" s="3">
        <f>K55-L55</f>
        <v>37.379999999999995</v>
      </c>
    </row>
    <row r="56" spans="1:13" ht="12.75">
      <c r="A56" t="s">
        <v>16</v>
      </c>
      <c r="B56" s="2">
        <v>84600</v>
      </c>
      <c r="C56" s="2">
        <v>77400</v>
      </c>
      <c r="D56" s="2">
        <f>B56-C56</f>
        <v>7200</v>
      </c>
      <c r="E56" s="3">
        <v>4260.07</v>
      </c>
      <c r="F56" s="3">
        <v>4119.12</v>
      </c>
      <c r="G56" s="3">
        <f>E56-F56</f>
        <v>140.94999999999982</v>
      </c>
      <c r="H56" s="4">
        <v>0.352</v>
      </c>
      <c r="I56" s="11" t="s">
        <v>29</v>
      </c>
      <c r="J56" s="11" t="s">
        <v>29</v>
      </c>
      <c r="K56" s="3">
        <v>963.07</v>
      </c>
      <c r="L56" s="3">
        <v>931.98</v>
      </c>
      <c r="M56" s="3">
        <f>K56-L56</f>
        <v>31.090000000000032</v>
      </c>
    </row>
    <row r="57" spans="1:13" ht="12.75">
      <c r="A57" t="s">
        <v>17</v>
      </c>
      <c r="B57" s="2">
        <v>35360</v>
      </c>
      <c r="C57" s="2">
        <v>33120</v>
      </c>
      <c r="D57" s="2">
        <f>B57-C57</f>
        <v>2240</v>
      </c>
      <c r="E57" s="3">
        <v>1897.48</v>
      </c>
      <c r="F57" s="3">
        <v>1850.4</v>
      </c>
      <c r="G57" s="3">
        <f>E57-F57</f>
        <v>47.07999999999993</v>
      </c>
      <c r="H57" s="4">
        <v>0.567</v>
      </c>
      <c r="I57" s="11" t="s">
        <v>30</v>
      </c>
      <c r="J57" s="11" t="s">
        <v>30</v>
      </c>
      <c r="K57" s="3">
        <v>413.68</v>
      </c>
      <c r="L57" s="3">
        <v>430.97</v>
      </c>
      <c r="M57" s="3">
        <f>K57-L57</f>
        <v>-17.29000000000002</v>
      </c>
    </row>
    <row r="58" spans="1:13" ht="12.75">
      <c r="A58" t="s">
        <v>18</v>
      </c>
      <c r="B58" s="2">
        <v>120000</v>
      </c>
      <c r="C58" s="2">
        <v>91200</v>
      </c>
      <c r="D58" s="2">
        <f>B58-C58</f>
        <v>28800</v>
      </c>
      <c r="E58" s="3">
        <v>6166.38</v>
      </c>
      <c r="F58" s="3">
        <v>5153.18</v>
      </c>
      <c r="G58" s="3">
        <f>E58-F58</f>
        <v>1013.1999999999998</v>
      </c>
      <c r="H58" s="4">
        <v>0.29</v>
      </c>
      <c r="I58" s="12" t="s">
        <v>31</v>
      </c>
      <c r="J58" s="12" t="s">
        <v>31</v>
      </c>
      <c r="K58" s="10">
        <v>1586.88</v>
      </c>
      <c r="L58" s="3">
        <v>1364.16</v>
      </c>
      <c r="M58" s="3">
        <f>K58-L58</f>
        <v>222.72000000000003</v>
      </c>
    </row>
    <row r="59" spans="1:13" ht="12.75">
      <c r="A59" s="1" t="s">
        <v>19</v>
      </c>
      <c r="B59" s="6">
        <f>SUM(B53:B58)</f>
        <v>418120</v>
      </c>
      <c r="C59" s="6">
        <f>SUM(C53:C58)</f>
        <v>342560</v>
      </c>
      <c r="D59" s="6">
        <f>SUM(D53:D58)</f>
        <v>75560</v>
      </c>
      <c r="E59" s="6">
        <f>SUM(E53:E58)</f>
        <v>21538.239999999998</v>
      </c>
      <c r="F59" s="6">
        <f>SUM(F53:F58)</f>
        <v>19208</v>
      </c>
      <c r="G59" s="6">
        <f>SUM(G53:G58)</f>
        <v>2330.2399999999993</v>
      </c>
      <c r="H59" s="6">
        <f>SUM(H53:H58)</f>
        <v>4.069</v>
      </c>
      <c r="I59" s="6">
        <f>SUM(I53:I58)</f>
        <v>0</v>
      </c>
      <c r="J59" s="6">
        <f>SUM(J53:J58)</f>
        <v>0</v>
      </c>
      <c r="K59" s="6">
        <f>SUM(K53:K58)</f>
        <v>5301.639999999999</v>
      </c>
      <c r="L59" s="6">
        <f>SUM(L53:L58)</f>
        <v>4822.88</v>
      </c>
      <c r="M59" s="6">
        <f>SUM(M53:M58)</f>
        <v>478.75999999999993</v>
      </c>
    </row>
    <row r="61" ht="12.75">
      <c r="A61" s="1" t="s">
        <v>32</v>
      </c>
    </row>
    <row r="62" spans="1:13" ht="12.75">
      <c r="A62" t="s">
        <v>0</v>
      </c>
      <c r="B62" t="s">
        <v>3</v>
      </c>
      <c r="C62" t="s">
        <v>4</v>
      </c>
      <c r="D62" t="s">
        <v>5</v>
      </c>
      <c r="E62" t="s">
        <v>1</v>
      </c>
      <c r="F62" t="s">
        <v>2</v>
      </c>
      <c r="G62" t="s">
        <v>6</v>
      </c>
      <c r="H62" t="s">
        <v>7</v>
      </c>
      <c r="I62" t="s">
        <v>8</v>
      </c>
      <c r="J62" t="s">
        <v>9</v>
      </c>
      <c r="K62" t="s">
        <v>10</v>
      </c>
      <c r="L62" t="s">
        <v>11</v>
      </c>
      <c r="M62" t="s">
        <v>12</v>
      </c>
    </row>
    <row r="63" spans="1:13" ht="12.75">
      <c r="A63" t="s">
        <v>13</v>
      </c>
      <c r="B63" s="2">
        <v>96600</v>
      </c>
      <c r="C63" s="2">
        <v>72600</v>
      </c>
      <c r="D63" s="2">
        <f>B63-C63</f>
        <v>24000</v>
      </c>
      <c r="E63" s="3">
        <v>5058.72</v>
      </c>
      <c r="F63" s="3">
        <v>4212.74</v>
      </c>
      <c r="G63" s="3">
        <f>E63-F63</f>
        <v>845.9800000000005</v>
      </c>
      <c r="H63" s="4">
        <v>0.52</v>
      </c>
      <c r="I63" s="11" t="s">
        <v>26</v>
      </c>
      <c r="J63" s="11" t="s">
        <v>26</v>
      </c>
      <c r="K63" s="3">
        <v>1422.72</v>
      </c>
      <c r="L63" s="3">
        <v>1123.08</v>
      </c>
      <c r="M63" s="3">
        <f>K63-L63</f>
        <v>299.6400000000001</v>
      </c>
    </row>
    <row r="64" spans="1:13" ht="12.75">
      <c r="A64" t="s">
        <v>14</v>
      </c>
      <c r="B64" s="2">
        <v>25520</v>
      </c>
      <c r="C64" s="2">
        <v>20720</v>
      </c>
      <c r="D64" s="2">
        <f>B64-C64</f>
        <v>4800</v>
      </c>
      <c r="E64" s="3">
        <v>1386.54</v>
      </c>
      <c r="F64" s="3">
        <v>1232.75</v>
      </c>
      <c r="G64" s="3">
        <f>E64-F64</f>
        <v>153.78999999999996</v>
      </c>
      <c r="H64" s="4">
        <v>0.888</v>
      </c>
      <c r="I64" s="11" t="s">
        <v>27</v>
      </c>
      <c r="J64" s="11" t="s">
        <v>27</v>
      </c>
      <c r="K64" s="3">
        <v>323.94</v>
      </c>
      <c r="L64" s="3">
        <v>292.04</v>
      </c>
      <c r="M64" s="3">
        <f>K64-L64</f>
        <v>31.899999999999977</v>
      </c>
    </row>
    <row r="65" spans="1:13" ht="12.75">
      <c r="A65" t="s">
        <v>15</v>
      </c>
      <c r="B65" s="2">
        <v>40320</v>
      </c>
      <c r="C65" s="2">
        <v>41040</v>
      </c>
      <c r="D65" s="2">
        <f>B65-C65</f>
        <v>-720</v>
      </c>
      <c r="E65" s="3">
        <v>2240.3</v>
      </c>
      <c r="F65" s="3">
        <v>1388.38</v>
      </c>
      <c r="G65" s="3">
        <f>E65-F65</f>
        <v>851.9200000000001</v>
      </c>
      <c r="H65" s="4">
        <v>1.261</v>
      </c>
      <c r="I65" s="11" t="s">
        <v>28</v>
      </c>
      <c r="J65" s="11" t="s">
        <v>28</v>
      </c>
      <c r="K65" s="3">
        <v>460.01</v>
      </c>
      <c r="L65" s="3">
        <v>489.22</v>
      </c>
      <c r="M65" s="3">
        <f>K65-L65</f>
        <v>-29.210000000000036</v>
      </c>
    </row>
    <row r="66" spans="1:13" ht="12.75">
      <c r="A66" t="s">
        <v>16</v>
      </c>
      <c r="B66" s="2">
        <v>74400</v>
      </c>
      <c r="C66" s="2">
        <v>70200</v>
      </c>
      <c r="D66" s="2">
        <f>B66-C66</f>
        <v>4200</v>
      </c>
      <c r="E66" s="3">
        <v>3822.74</v>
      </c>
      <c r="F66" s="3">
        <v>3885.86</v>
      </c>
      <c r="G66" s="3">
        <f>E66-F66</f>
        <v>-63.120000000000346</v>
      </c>
      <c r="H66" s="4">
        <v>0.304</v>
      </c>
      <c r="I66" s="11" t="s">
        <v>29</v>
      </c>
      <c r="J66" s="11" t="s">
        <v>29</v>
      </c>
      <c r="K66" s="3">
        <v>831.74</v>
      </c>
      <c r="L66" s="3">
        <v>929.04</v>
      </c>
      <c r="M66" s="3">
        <f>K66-L66</f>
        <v>-97.29999999999995</v>
      </c>
    </row>
    <row r="67" spans="1:13" ht="12.75">
      <c r="A67" t="s">
        <v>17</v>
      </c>
      <c r="B67" s="2">
        <v>33920</v>
      </c>
      <c r="C67" s="2">
        <v>31200</v>
      </c>
      <c r="D67" s="2">
        <f>B67-C67</f>
        <v>2720</v>
      </c>
      <c r="E67" s="3">
        <v>1867.42</v>
      </c>
      <c r="F67" s="3">
        <v>1784.75</v>
      </c>
      <c r="G67" s="3">
        <f>E67-F67</f>
        <v>82.67000000000007</v>
      </c>
      <c r="H67" s="4">
        <v>0.585</v>
      </c>
      <c r="I67" s="11" t="s">
        <v>30</v>
      </c>
      <c r="J67" s="11" t="s">
        <v>30</v>
      </c>
      <c r="K67" s="3">
        <v>426.82</v>
      </c>
      <c r="L67" s="3">
        <v>405.33</v>
      </c>
      <c r="M67" s="3">
        <f>K67-L67</f>
        <v>21.49000000000001</v>
      </c>
    </row>
    <row r="68" spans="1:13" ht="12.75">
      <c r="A68" t="s">
        <v>18</v>
      </c>
      <c r="B68" s="2">
        <v>109200</v>
      </c>
      <c r="C68" s="2">
        <v>88800</v>
      </c>
      <c r="D68" s="2">
        <f>B68-C68</f>
        <v>20400</v>
      </c>
      <c r="E68" s="3">
        <v>5667.28</v>
      </c>
      <c r="F68" s="3">
        <v>5140.82</v>
      </c>
      <c r="G68" s="3">
        <f>E68-F68</f>
        <v>526.46</v>
      </c>
      <c r="H68" s="4">
        <v>0.258</v>
      </c>
      <c r="I68" s="12" t="s">
        <v>31</v>
      </c>
      <c r="J68" s="12" t="s">
        <v>31</v>
      </c>
      <c r="K68" s="10">
        <v>1411.78</v>
      </c>
      <c r="L68" s="3">
        <v>1428.84</v>
      </c>
      <c r="M68" s="3">
        <f>K68-L68</f>
        <v>-17.059999999999945</v>
      </c>
    </row>
    <row r="69" spans="1:13" ht="12.75">
      <c r="A69" s="1" t="s">
        <v>19</v>
      </c>
      <c r="B69" s="6">
        <f>SUM(B63:B68)</f>
        <v>379960</v>
      </c>
      <c r="C69" s="6">
        <f>SUM(C63:C68)</f>
        <v>324560</v>
      </c>
      <c r="D69" s="6">
        <f>SUM(D63:D68)</f>
        <v>55400</v>
      </c>
      <c r="E69" s="6">
        <f>SUM(E63:E68)</f>
        <v>20043</v>
      </c>
      <c r="F69" s="6">
        <f>SUM(F63:F68)</f>
        <v>17645.3</v>
      </c>
      <c r="G69" s="6">
        <f>SUM(G63:G68)</f>
        <v>2397.7000000000003</v>
      </c>
      <c r="H69" s="6">
        <f>SUM(H63:H68)</f>
        <v>3.8159999999999994</v>
      </c>
      <c r="I69" s="6">
        <f>SUM(I63:I68)</f>
        <v>0</v>
      </c>
      <c r="J69" s="6">
        <f>SUM(J63:J68)</f>
        <v>0</v>
      </c>
      <c r="K69" s="6">
        <f>SUM(K63:K68)</f>
        <v>4877.01</v>
      </c>
      <c r="L69" s="6">
        <f>SUM(L63:L68)</f>
        <v>4667.55</v>
      </c>
      <c r="M69" s="6">
        <f>SUM(M63:M68)</f>
        <v>209.46000000000015</v>
      </c>
    </row>
    <row r="72" ht="13.5" thickBot="1">
      <c r="A72" s="1" t="s">
        <v>33</v>
      </c>
    </row>
    <row r="73" spans="3:13" ht="13.5" thickBot="1">
      <c r="C73" s="16" t="s">
        <v>34</v>
      </c>
      <c r="D73" s="14">
        <f>SUM(D69,D59,D49,D39,D29,D19,D9)</f>
        <v>404040</v>
      </c>
      <c r="E73" s="17" t="s">
        <v>35</v>
      </c>
      <c r="F73" s="18"/>
      <c r="G73" s="13">
        <f>SUM(G69,G59,G49,G39,G29,G19,G9)</f>
        <v>16046.739999999994</v>
      </c>
      <c r="I73" s="16" t="s">
        <v>31</v>
      </c>
      <c r="J73" s="14">
        <f>SUM(J69,J59,J49,J39,J29,J19,J9)</f>
        <v>2.4097000000000004</v>
      </c>
      <c r="K73" s="17" t="s">
        <v>36</v>
      </c>
      <c r="L73" s="18"/>
      <c r="M73" s="15">
        <f>SUM(M69,M59,M49,M39,M29,M19,M9)</f>
        <v>4689.063999999999</v>
      </c>
    </row>
    <row r="75" ht="12.75">
      <c r="A75" t="s">
        <v>37</v>
      </c>
    </row>
  </sheetData>
  <mergeCells count="2">
    <mergeCell ref="E73:F73"/>
    <mergeCell ref="K73:L7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Lutheran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 Systems</dc:creator>
  <cp:keywords/>
  <dc:description/>
  <cp:lastModifiedBy>Micro Systems</cp:lastModifiedBy>
  <dcterms:created xsi:type="dcterms:W3CDTF">2010-06-11T18:03:31Z</dcterms:created>
  <dcterms:modified xsi:type="dcterms:W3CDTF">2010-06-11T18:38:23Z</dcterms:modified>
  <cp:category/>
  <cp:version/>
  <cp:contentType/>
  <cp:contentStatus/>
</cp:coreProperties>
</file>